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00" yWindow="405" windowWidth="27795" windowHeight="11265"/>
  </bookViews>
  <sheets>
    <sheet name="Contents" sheetId="4" r:id="rId1"/>
    <sheet name="Figure 1.1" sheetId="1" r:id="rId2"/>
    <sheet name="Figure 1.2" sheetId="6" r:id="rId3"/>
    <sheet name="Table 1.1" sheetId="5" r:id="rId4"/>
    <sheet name="Figure 1.3" sheetId="7" r:id="rId5"/>
  </sheets>
  <calcPr calcId="145621"/>
</workbook>
</file>

<file path=xl/calcChain.xml><?xml version="1.0" encoding="utf-8"?>
<calcChain xmlns="http://schemas.openxmlformats.org/spreadsheetml/2006/main">
  <c r="V44" i="1" l="1"/>
  <c r="U44" i="1"/>
  <c r="T44" i="1"/>
  <c r="S44" i="1"/>
  <c r="R44" i="1"/>
  <c r="Q44" i="1"/>
  <c r="P44" i="1"/>
  <c r="O44" i="1"/>
  <c r="O41" i="1"/>
  <c r="P41" i="1"/>
  <c r="Q41" i="1"/>
  <c r="R41" i="1"/>
  <c r="S41" i="1"/>
  <c r="T41" i="1"/>
  <c r="U41" i="1"/>
  <c r="V41" i="1"/>
  <c r="O42" i="1"/>
  <c r="P42" i="1"/>
  <c r="Q42" i="1"/>
  <c r="R42" i="1"/>
  <c r="S42" i="1"/>
  <c r="T42" i="1"/>
  <c r="U42" i="1"/>
  <c r="V42" i="1"/>
  <c r="O43" i="1"/>
  <c r="P43" i="1"/>
  <c r="Q43" i="1"/>
  <c r="R43" i="1"/>
  <c r="S43" i="1"/>
  <c r="T43" i="1"/>
  <c r="U43" i="1"/>
  <c r="V43" i="1"/>
  <c r="P40" i="1"/>
  <c r="Q40" i="1"/>
  <c r="R40" i="1"/>
  <c r="S40" i="1"/>
  <c r="T40" i="1"/>
  <c r="U40" i="1"/>
  <c r="V40" i="1"/>
  <c r="O40" i="1"/>
  <c r="N44" i="1"/>
  <c r="N41" i="1"/>
  <c r="N42" i="1"/>
  <c r="N43" i="1"/>
  <c r="N40" i="1"/>
  <c r="N39" i="1"/>
</calcChain>
</file>

<file path=xl/sharedStrings.xml><?xml version="1.0" encoding="utf-8"?>
<sst xmlns="http://schemas.openxmlformats.org/spreadsheetml/2006/main" count="64" uniqueCount="52">
  <si>
    <t>Percentile</t>
  </si>
  <si>
    <t>Years</t>
  </si>
  <si>
    <t>November forecast</t>
  </si>
  <si>
    <t>Scotland's Economic &amp; Fiscal Forecasts - Chapter 1 - Introduction</t>
  </si>
  <si>
    <t>Figure 1.1: OBR’s GDP growth forecast, per cent</t>
  </si>
  <si>
    <t>Source: SPICe Briefing (2017) “UK Autumn Budget 2017 – impact on Scotland”</t>
  </si>
  <si>
    <t>Figure 1.1: OBR’s GDP growth forecast</t>
  </si>
  <si>
    <t>Figure 1.2: How is the Scottish Budget Determined?</t>
  </si>
  <si>
    <t>0.1 - 0.2</t>
  </si>
  <si>
    <t>0.2 - 0.3</t>
  </si>
  <si>
    <t>0.3 - 0.4</t>
  </si>
  <si>
    <t>0.4 - 0.5</t>
  </si>
  <si>
    <t>0.5 - 0.6</t>
  </si>
  <si>
    <t>0.6 - 0.7</t>
  </si>
  <si>
    <t>0.7 - 0.8</t>
  </si>
  <si>
    <t>0.8 - 0.9</t>
  </si>
  <si>
    <t>Values to construct figure - Amplitude of range between percentiles</t>
  </si>
  <si>
    <t>Return to contents page</t>
  </si>
  <si>
    <t xml:space="preserve"> </t>
  </si>
  <si>
    <t>Table 1.1: Comparison of forecasts to BGA estimates</t>
  </si>
  <si>
    <t>£ million</t>
  </si>
  <si>
    <t>2017-18</t>
  </si>
  <si>
    <t>2018-19</t>
  </si>
  <si>
    <t>2019-20</t>
  </si>
  <si>
    <t>2020-21</t>
  </si>
  <si>
    <t>2021-22</t>
  </si>
  <si>
    <t xml:space="preserve">Income Tax </t>
  </si>
  <si>
    <t>SFC Forecast</t>
  </si>
  <si>
    <t>BGA*</t>
  </si>
  <si>
    <t>LBTT</t>
  </si>
  <si>
    <t>Scottish Landfill Tax</t>
  </si>
  <si>
    <t>Total</t>
  </si>
  <si>
    <t>*Estimates are based on Indexed Per Capita methodology</t>
  </si>
  <si>
    <t>Table 1.1: Comparison of forecasts to BGA</t>
  </si>
  <si>
    <t>Figure 1.3: Carer's Allowance Caseload</t>
  </si>
  <si>
    <t>Nov-14</t>
  </si>
  <si>
    <t>Feb-15</t>
  </si>
  <si>
    <t>May-15</t>
  </si>
  <si>
    <t>Aug-15</t>
  </si>
  <si>
    <t>Nov-15</t>
  </si>
  <si>
    <t>Feb-16</t>
  </si>
  <si>
    <t>May-16</t>
  </si>
  <si>
    <t>Aug-16</t>
  </si>
  <si>
    <t>Nov-16</t>
  </si>
  <si>
    <t>Feb-17</t>
  </si>
  <si>
    <t>May-17</t>
  </si>
  <si>
    <t>Aug-17</t>
  </si>
  <si>
    <t>Nov-17</t>
  </si>
  <si>
    <t>Caseload</t>
  </si>
  <si>
    <t>Source: DWP's StatXplore</t>
  </si>
  <si>
    <t>Source: OBR (2018) Economic and Fiscal Outlook, March 2018</t>
  </si>
  <si>
    <t>Source: Scottish Fiscal Commission, Scottish Government Medium -Term Financial Strategy, Table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</si>
</sst>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0" x14ac:knownFonts="1">
    <font>
      <sz val="10"/>
      <color theme="1"/>
      <name val="Arial"/>
      <family val="2"/>
    </font>
    <font>
      <b/>
      <sz val="12"/>
      <color rgb="FF000000"/>
      <name val="Helvetica"/>
    </font>
    <font>
      <sz val="11"/>
      <color theme="0"/>
      <name val="Helvetica"/>
    </font>
    <font>
      <sz val="10"/>
      <color theme="1"/>
      <name val="Helvetica"/>
    </font>
    <font>
      <b/>
      <sz val="12"/>
      <color rgb="FFFFFFFF"/>
      <name val="Helvetica"/>
    </font>
    <font>
      <sz val="12"/>
      <color theme="1"/>
      <name val="Helvetica"/>
    </font>
    <font>
      <sz val="12"/>
      <color theme="0"/>
      <name val="Helvetica"/>
    </font>
    <font>
      <u/>
      <sz val="10"/>
      <color theme="10"/>
      <name val="Arial"/>
      <family val="2"/>
    </font>
    <font>
      <sz val="10"/>
      <name val="Helvetica"/>
    </font>
    <font>
      <u/>
      <sz val="9"/>
      <color theme="10"/>
      <name val="Helvetica"/>
    </font>
    <font>
      <u/>
      <sz val="12"/>
      <color theme="10"/>
      <name val="Helvetica"/>
    </font>
    <font>
      <u/>
      <sz val="10"/>
      <color theme="10"/>
      <name val="Helvetica"/>
    </font>
    <font>
      <b/>
      <sz val="9"/>
      <color rgb="FFFFFFFF"/>
      <name val="Helvetica"/>
    </font>
    <font>
      <sz val="11"/>
      <color theme="1"/>
      <name val="Helvetica"/>
    </font>
    <font>
      <sz val="11"/>
      <color rgb="FF000000"/>
      <name val="Helvetica"/>
    </font>
    <font>
      <sz val="9"/>
      <color theme="1"/>
      <name val="Helvetica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Helvetica"/>
    </font>
    <font>
      <b/>
      <sz val="11"/>
      <color rgb="FFFFFFFF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B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66CB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66CBC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7" fillId="4" borderId="6">
      <alignment horizontal="center" vertical="center"/>
      <protection locked="0"/>
    </xf>
    <xf numFmtId="0" fontId="17" fillId="5" borderId="0">
      <protection locked="0"/>
    </xf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wrapText="1"/>
    </xf>
    <xf numFmtId="0" fontId="6" fillId="3" borderId="2" xfId="0" applyFont="1" applyFill="1" applyBorder="1"/>
    <xf numFmtId="0" fontId="3" fillId="2" borderId="0" xfId="0" applyFont="1" applyFill="1"/>
    <xf numFmtId="9" fontId="3" fillId="2" borderId="0" xfId="0" applyNumberFormat="1" applyFont="1" applyFill="1"/>
    <xf numFmtId="1" fontId="3" fillId="2" borderId="0" xfId="0" applyNumberFormat="1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/>
    <xf numFmtId="164" fontId="3" fillId="2" borderId="0" xfId="0" applyNumberFormat="1" applyFont="1" applyFill="1"/>
    <xf numFmtId="164" fontId="8" fillId="2" borderId="0" xfId="0" applyNumberFormat="1" applyFont="1" applyFill="1" applyBorder="1"/>
    <xf numFmtId="0" fontId="8" fillId="2" borderId="0" xfId="0" applyFont="1" applyFill="1" applyBorder="1"/>
    <xf numFmtId="0" fontId="9" fillId="0" borderId="0" xfId="1" applyFont="1" applyAlignment="1">
      <alignment vertical="center"/>
    </xf>
    <xf numFmtId="0" fontId="10" fillId="2" borderId="2" xfId="1" quotePrefix="1" applyFont="1" applyFill="1" applyBorder="1"/>
    <xf numFmtId="0" fontId="10" fillId="2" borderId="3" xfId="1" quotePrefix="1" applyFont="1" applyFill="1" applyBorder="1"/>
    <xf numFmtId="0" fontId="5" fillId="2" borderId="4" xfId="0" applyFont="1" applyFill="1" applyBorder="1"/>
    <xf numFmtId="0" fontId="11" fillId="2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5" fillId="2" borderId="0" xfId="0" applyFont="1" applyFill="1"/>
    <xf numFmtId="165" fontId="13" fillId="0" borderId="5" xfId="2" applyNumberFormat="1" applyFont="1" applyBorder="1" applyAlignment="1">
      <alignment horizontal="left" vertical="center"/>
    </xf>
    <xf numFmtId="0" fontId="18" fillId="0" borderId="0" xfId="0" applyFont="1"/>
    <xf numFmtId="0" fontId="9" fillId="0" borderId="0" xfId="1" applyFont="1"/>
    <xf numFmtId="0" fontId="19" fillId="3" borderId="0" xfId="0" applyFont="1" applyFill="1" applyAlignment="1">
      <alignment horizontal="right" vertical="center"/>
    </xf>
    <xf numFmtId="165" fontId="13" fillId="0" borderId="0" xfId="2" applyNumberFormat="1" applyFont="1" applyAlignment="1">
      <alignment horizontal="right" vertical="center"/>
    </xf>
    <xf numFmtId="165" fontId="14" fillId="0" borderId="0" xfId="2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3" fillId="2" borderId="0" xfId="0" applyNumberFormat="1" applyFont="1" applyFill="1"/>
    <xf numFmtId="3" fontId="13" fillId="0" borderId="5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</cellXfs>
  <cellStyles count="5">
    <cellStyle name="cells" xfId="4"/>
    <cellStyle name="column field" xfId="3"/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EB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3.xml" Id="R71a2a9576fa0481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noFill/>
          </c:spPr>
          <c:cat>
            <c:numRef>
              <c:f>'Figure 1.1'!$B$32:$B$44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1.1'!$N$32:$N$44</c:f>
              <c:numCache>
                <c:formatCode>General</c:formatCode>
                <c:ptCount val="13"/>
                <c:pt idx="7" formatCode="0.0">
                  <c:v>1.7360939781301568</c:v>
                </c:pt>
                <c:pt idx="8" formatCode="0.0">
                  <c:v>0.40669824040824709</c:v>
                </c:pt>
                <c:pt idx="9" formatCode="0.0">
                  <c:v>-0.98465401405339215</c:v>
                </c:pt>
                <c:pt idx="10" formatCode="0.0">
                  <c:v>-1.238488342049235</c:v>
                </c:pt>
                <c:pt idx="11" formatCode="0.0">
                  <c:v>-1.2774354044407823</c:v>
                </c:pt>
                <c:pt idx="12" formatCode="0.0">
                  <c:v>-1.31611505316349</c:v>
                </c:pt>
              </c:numCache>
            </c:numRef>
          </c:val>
        </c:ser>
        <c:ser>
          <c:idx val="1"/>
          <c:order val="1"/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</c:spPr>
          <c:cat>
            <c:numRef>
              <c:f>'Figure 1.1'!$B$32:$B$44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1.1'!$O$32:$O$44</c:f>
              <c:numCache>
                <c:formatCode>General</c:formatCode>
                <c:ptCount val="13"/>
                <c:pt idx="7" formatCode="0.0">
                  <c:v>0</c:v>
                </c:pt>
                <c:pt idx="8" formatCode="0.0">
                  <c:v>0.369969111825726</c:v>
                </c:pt>
                <c:pt idx="9" formatCode="0.0">
                  <c:v>0.79478409834989394</c:v>
                </c:pt>
                <c:pt idx="10" formatCode="0.0">
                  <c:v>0.91423025376658629</c:v>
                </c:pt>
                <c:pt idx="11" formatCode="0.0">
                  <c:v>0.94923456402686401</c:v>
                </c:pt>
                <c:pt idx="12" formatCode="0.0">
                  <c:v>0.99443178862439696</c:v>
                </c:pt>
              </c:numCache>
            </c:numRef>
          </c:val>
        </c:ser>
        <c:ser>
          <c:idx val="2"/>
          <c:order val="2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'Figure 1.1'!$B$32:$B$44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1.1'!$P$32:$P$44</c:f>
              <c:numCache>
                <c:formatCode>General</c:formatCode>
                <c:ptCount val="13"/>
                <c:pt idx="7" formatCode="0.0">
                  <c:v>0</c:v>
                </c:pt>
                <c:pt idx="8" formatCode="0.0">
                  <c:v>0.27490705622068767</c:v>
                </c:pt>
                <c:pt idx="9" formatCode="0.0">
                  <c:v>0.55987591165568462</c:v>
                </c:pt>
                <c:pt idx="10" formatCode="0.0">
                  <c:v>0.63450999940683106</c:v>
                </c:pt>
                <c:pt idx="11" formatCode="0.0">
                  <c:v>0.66124434236692564</c:v>
                </c:pt>
                <c:pt idx="12" formatCode="0.0">
                  <c:v>0.69370099038324518</c:v>
                </c:pt>
              </c:numCache>
            </c:numRef>
          </c:val>
        </c:ser>
        <c:ser>
          <c:idx val="3"/>
          <c:order val="3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'Figure 1.1'!$B$32:$B$44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1.1'!$Q$32:$Q$44</c:f>
              <c:numCache>
                <c:formatCode>General</c:formatCode>
                <c:ptCount val="13"/>
                <c:pt idx="7" formatCode="0.0">
                  <c:v>0</c:v>
                </c:pt>
                <c:pt idx="8" formatCode="0.0">
                  <c:v>0.24404635091823512</c:v>
                </c:pt>
                <c:pt idx="9" formatCode="0.0">
                  <c:v>0.46556573658492162</c:v>
                </c:pt>
                <c:pt idx="10" formatCode="0.0">
                  <c:v>0.51910064380801146</c:v>
                </c:pt>
                <c:pt idx="11" formatCode="0.0">
                  <c:v>0.54312887220878814</c:v>
                </c:pt>
                <c:pt idx="12" formatCode="0.0">
                  <c:v>0.57065519573444656</c:v>
                </c:pt>
              </c:numCache>
            </c:numRef>
          </c:val>
        </c:ser>
        <c:ser>
          <c:idx val="4"/>
          <c:order val="4"/>
          <c:spPr>
            <a:solidFill>
              <a:schemeClr val="accent5">
                <a:lumMod val="75000"/>
              </a:schemeClr>
            </a:solidFill>
            <a:ln>
              <a:noFill/>
            </a:ln>
          </c:spPr>
          <c:cat>
            <c:numRef>
              <c:f>'Figure 1.1'!$B$32:$B$44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1.1'!$R$32:$R$44</c:f>
              <c:numCache>
                <c:formatCode>General</c:formatCode>
                <c:ptCount val="13"/>
                <c:pt idx="7" formatCode="0.0">
                  <c:v>0</c:v>
                </c:pt>
                <c:pt idx="8" formatCode="0.0">
                  <c:v>0.23961445786412017</c:v>
                </c:pt>
                <c:pt idx="9" formatCode="0.0">
                  <c:v>0.420386110168817</c:v>
                </c:pt>
                <c:pt idx="10" formatCode="0.0">
                  <c:v>0.45977597557089811</c:v>
                </c:pt>
                <c:pt idx="11" formatCode="0.0">
                  <c:v>0.4832834453699506</c:v>
                </c:pt>
                <c:pt idx="12" formatCode="0.0">
                  <c:v>0.50868131344336787</c:v>
                </c:pt>
              </c:numCache>
            </c:numRef>
          </c:val>
        </c:ser>
        <c:ser>
          <c:idx val="5"/>
          <c:order val="5"/>
          <c:spPr>
            <a:solidFill>
              <a:schemeClr val="accent5">
                <a:lumMod val="75000"/>
              </a:schemeClr>
            </a:solidFill>
            <a:ln>
              <a:noFill/>
            </a:ln>
          </c:spPr>
          <c:cat>
            <c:numRef>
              <c:f>'Figure 1.1'!$B$32:$B$44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1.1'!$S$32:$S$44</c:f>
              <c:numCache>
                <c:formatCode>General</c:formatCode>
                <c:ptCount val="13"/>
                <c:pt idx="7" formatCode="0.0">
                  <c:v>0</c:v>
                </c:pt>
                <c:pt idx="8" formatCode="0.0">
                  <c:v>0.24966345164602988</c:v>
                </c:pt>
                <c:pt idx="9" formatCode="0.0">
                  <c:v>0.40110147248823624</c:v>
                </c:pt>
                <c:pt idx="10" formatCode="0.0">
                  <c:v>0.42828622786348869</c:v>
                </c:pt>
                <c:pt idx="11" formatCode="0.0">
                  <c:v>0.45271535531060336</c:v>
                </c:pt>
                <c:pt idx="12" formatCode="0.0">
                  <c:v>0.47754906102930406</c:v>
                </c:pt>
              </c:numCache>
            </c:numRef>
          </c:val>
        </c:ser>
        <c:ser>
          <c:idx val="6"/>
          <c:order val="6"/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'Figure 1.1'!$B$32:$B$44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1.1'!$T$32:$T$44</c:f>
              <c:numCache>
                <c:formatCode>General</c:formatCode>
                <c:ptCount val="13"/>
                <c:pt idx="7" formatCode="0.0">
                  <c:v>0</c:v>
                </c:pt>
                <c:pt idx="8" formatCode="0.0">
                  <c:v>0.27524591470369719</c:v>
                </c:pt>
                <c:pt idx="9" formatCode="0.0">
                  <c:v>0.40404396669196441</c:v>
                </c:pt>
                <c:pt idx="10" formatCode="0.0">
                  <c:v>0.41446112972635896</c:v>
                </c:pt>
                <c:pt idx="11" formatCode="0.0">
                  <c:v>0.44140402255608513</c:v>
                </c:pt>
                <c:pt idx="12" formatCode="0.0">
                  <c:v>0.46715469333181581</c:v>
                </c:pt>
              </c:numCache>
            </c:numRef>
          </c:val>
        </c:ser>
        <c:ser>
          <c:idx val="7"/>
          <c:order val="7"/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'Figure 1.1'!$B$32:$B$44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1.1'!$U$32:$U$44</c:f>
              <c:numCache>
                <c:formatCode>General</c:formatCode>
                <c:ptCount val="13"/>
                <c:pt idx="7" formatCode="0.0">
                  <c:v>0</c:v>
                </c:pt>
                <c:pt idx="8" formatCode="0.0">
                  <c:v>0.32977820068435815</c:v>
                </c:pt>
                <c:pt idx="9" formatCode="0.0">
                  <c:v>0.450194548007119</c:v>
                </c:pt>
                <c:pt idx="10" formatCode="0.0">
                  <c:v>0.42563800457176271</c:v>
                </c:pt>
                <c:pt idx="11" formatCode="0.0">
                  <c:v>0.4645712029582385</c:v>
                </c:pt>
                <c:pt idx="12" formatCode="0.0">
                  <c:v>0.49606568217277225</c:v>
                </c:pt>
              </c:numCache>
            </c:numRef>
          </c:val>
        </c:ser>
        <c:ser>
          <c:idx val="8"/>
          <c:order val="8"/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'Figure 1.1'!$B$32:$B$44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1.1'!$V$32:$V$44</c:f>
              <c:numCache>
                <c:formatCode>General</c:formatCode>
                <c:ptCount val="13"/>
                <c:pt idx="7" formatCode="0.0">
                  <c:v>0</c:v>
                </c:pt>
                <c:pt idx="8" formatCode="0.0">
                  <c:v>0.46660725643518663</c:v>
                </c:pt>
                <c:pt idx="9" formatCode="0.0">
                  <c:v>0.60101508754953459</c:v>
                </c:pt>
                <c:pt idx="10" formatCode="0.0">
                  <c:v>0.53127129528457573</c:v>
                </c:pt>
                <c:pt idx="11" formatCode="0.0">
                  <c:v>0.59408423630179108</c:v>
                </c:pt>
                <c:pt idx="12" formatCode="0.0">
                  <c:v>0.63906696968207743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471040"/>
        <c:axId val="218489216"/>
      </c:areaChart>
      <c:lineChart>
        <c:grouping val="standard"/>
        <c:varyColors val="0"/>
        <c:ser>
          <c:idx val="9"/>
          <c:order val="9"/>
          <c:tx>
            <c:strRef>
              <c:f>'Figure 1.1'!$C$30</c:f>
              <c:strCache>
                <c:ptCount val="1"/>
                <c:pt idx="0">
                  <c:v>November forecast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'Figure 1.1'!$C$32:$C$44</c:f>
              <c:numCache>
                <c:formatCode>0.0</c:formatCode>
                <c:ptCount val="13"/>
                <c:pt idx="0">
                  <c:v>1.7</c:v>
                </c:pt>
                <c:pt idx="1">
                  <c:v>1.5</c:v>
                </c:pt>
                <c:pt idx="2">
                  <c:v>1.4813885205257407</c:v>
                </c:pt>
                <c:pt idx="3">
                  <c:v>2.0523885074449879</c:v>
                </c:pt>
                <c:pt idx="4">
                  <c:v>3.0542510121457553</c:v>
                </c:pt>
                <c:pt idx="5">
                  <c:v>2.3459395137430334</c:v>
                </c:pt>
                <c:pt idx="6">
                  <c:v>1.9357909544844034</c:v>
                </c:pt>
                <c:pt idx="7">
                  <c:v>1.7360939781301568</c:v>
                </c:pt>
                <c:pt idx="8">
                  <c:v>1.5352352172370161</c:v>
                </c:pt>
                <c:pt idx="9">
                  <c:v>1.255957842705925</c:v>
                </c:pt>
                <c:pt idx="10">
                  <c:v>1.289128530503092</c:v>
                </c:pt>
                <c:pt idx="11">
                  <c:v>1.3594558195317461</c:v>
                </c:pt>
                <c:pt idx="12">
                  <c:v>1.4513542350219666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71040"/>
        <c:axId val="218489216"/>
      </c:lineChart>
      <c:catAx>
        <c:axId val="218471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218489216"/>
        <c:crosses val="autoZero"/>
        <c:auto val="1"/>
        <c:lblAlgn val="ctr"/>
        <c:lblOffset val="100"/>
        <c:noMultiLvlLbl val="0"/>
      </c:catAx>
      <c:valAx>
        <c:axId val="218489216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218471040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1.3'!$B$26</c:f>
              <c:strCache>
                <c:ptCount val="1"/>
                <c:pt idx="0">
                  <c:v>Caseload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'Figure 1.3'!$C$25:$O$25</c:f>
              <c:strCache>
                <c:ptCount val="13"/>
                <c:pt idx="0">
                  <c:v>Nov-14</c:v>
                </c:pt>
                <c:pt idx="1">
                  <c:v>Feb-15</c:v>
                </c:pt>
                <c:pt idx="2">
                  <c:v>May-15</c:v>
                </c:pt>
                <c:pt idx="3">
                  <c:v>Aug-15</c:v>
                </c:pt>
                <c:pt idx="4">
                  <c:v>Nov-15</c:v>
                </c:pt>
                <c:pt idx="5">
                  <c:v>Feb-16</c:v>
                </c:pt>
                <c:pt idx="6">
                  <c:v>May-16</c:v>
                </c:pt>
                <c:pt idx="7">
                  <c:v>Aug-16</c:v>
                </c:pt>
                <c:pt idx="8">
                  <c:v>Nov-16</c:v>
                </c:pt>
                <c:pt idx="9">
                  <c:v>Feb-17</c:v>
                </c:pt>
                <c:pt idx="10">
                  <c:v>May-17</c:v>
                </c:pt>
                <c:pt idx="11">
                  <c:v>Aug-17</c:v>
                </c:pt>
                <c:pt idx="12">
                  <c:v>Nov-17</c:v>
                </c:pt>
              </c:strCache>
            </c:strRef>
          </c:cat>
          <c:val>
            <c:numRef>
              <c:f>'Figure 1.3'!$C$26:$O$26</c:f>
              <c:numCache>
                <c:formatCode>_-* #,##0_-;\-* #,##0_-;_-* "-"??_-;_-@_-</c:formatCode>
                <c:ptCount val="13"/>
                <c:pt idx="0">
                  <c:v>61630</c:v>
                </c:pt>
                <c:pt idx="1">
                  <c:v>62884</c:v>
                </c:pt>
                <c:pt idx="2">
                  <c:v>64340</c:v>
                </c:pt>
                <c:pt idx="3">
                  <c:v>66172</c:v>
                </c:pt>
                <c:pt idx="4">
                  <c:v>67065</c:v>
                </c:pt>
                <c:pt idx="5">
                  <c:v>67582</c:v>
                </c:pt>
                <c:pt idx="6">
                  <c:v>68851</c:v>
                </c:pt>
                <c:pt idx="7">
                  <c:v>69848</c:v>
                </c:pt>
                <c:pt idx="8">
                  <c:v>70578</c:v>
                </c:pt>
                <c:pt idx="9">
                  <c:v>71175</c:v>
                </c:pt>
                <c:pt idx="10">
                  <c:v>71977</c:v>
                </c:pt>
                <c:pt idx="11">
                  <c:v>71585</c:v>
                </c:pt>
                <c:pt idx="12">
                  <c:v>72942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74912"/>
        <c:axId val="218376448"/>
      </c:lineChart>
      <c:catAx>
        <c:axId val="2183749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218376448"/>
        <c:crosses val="autoZero"/>
        <c:auto val="1"/>
        <c:lblAlgn val="ctr"/>
        <c:lblOffset val="100"/>
        <c:noMultiLvlLbl val="0"/>
      </c:catAx>
      <c:valAx>
        <c:axId val="218376448"/>
        <c:scaling>
          <c:orientation val="minMax"/>
          <c:min val="60000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218374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3</xdr:row>
      <xdr:rowOff>28575</xdr:rowOff>
    </xdr:from>
    <xdr:to>
      <xdr:col>13</xdr:col>
      <xdr:colOff>161925</xdr:colOff>
      <xdr:row>24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245110</xdr:colOff>
      <xdr:row>12</xdr:row>
      <xdr:rowOff>101600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85800"/>
          <a:ext cx="5731510" cy="1397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147636</xdr:colOff>
      <xdr:row>2</xdr:row>
      <xdr:rowOff>142874</xdr:rowOff>
    </xdr:from>
    <xdr:to>
      <xdr:col>8</xdr:col>
      <xdr:colOff>211686</xdr:colOff>
      <xdr:row>20</xdr:row>
      <xdr:rowOff>108224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19452521">
  <a:themeElements>
    <a:clrScheme name="SFC colours">
      <a:dk1>
        <a:srgbClr val="000000"/>
      </a:dk1>
      <a:lt1>
        <a:srgbClr val="FFFFFF"/>
      </a:lt1>
      <a:dk2>
        <a:srgbClr val="FFFFFF"/>
      </a:dk2>
      <a:lt2>
        <a:srgbClr val="000000"/>
      </a:lt2>
      <a:accent1>
        <a:srgbClr val="FFA400"/>
      </a:accent1>
      <a:accent2>
        <a:srgbClr val="225B81"/>
      </a:accent2>
      <a:accent3>
        <a:srgbClr val="C57F22"/>
      </a:accent3>
      <a:accent4>
        <a:srgbClr val="533461"/>
      </a:accent4>
      <a:accent5>
        <a:srgbClr val="66CBC0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br.uk/efo/economic-fiscal-outlook-march-2018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p-bpr-en-prod-cdnep.azureedge.net/published/2017/11/23/UK-Autumn-Budget-2017---impact-on-Scotland/SB%2017-8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tat-xplore.dwp.gov.uk/webapi/jsf/tableView/tableView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2.75" x14ac:dyDescent="0.2"/>
  <cols>
    <col min="1" max="1" width="9.140625" style="8"/>
    <col min="2" max="2" width="84.28515625" style="8" customWidth="1"/>
    <col min="3" max="16384" width="9.140625" style="8"/>
  </cols>
  <sheetData>
    <row r="1" spans="1:2" ht="13.5" thickBot="1" x14ac:dyDescent="0.25">
      <c r="A1" s="8" t="s">
        <v>18</v>
      </c>
    </row>
    <row r="2" spans="1:2" ht="15.75" thickBot="1" x14ac:dyDescent="0.25">
      <c r="B2" s="7" t="s">
        <v>3</v>
      </c>
    </row>
    <row r="3" spans="1:2" ht="15" x14ac:dyDescent="0.2">
      <c r="B3" s="17" t="s">
        <v>6</v>
      </c>
    </row>
    <row r="4" spans="1:2" ht="15" x14ac:dyDescent="0.2">
      <c r="B4" s="18" t="s">
        <v>7</v>
      </c>
    </row>
    <row r="5" spans="1:2" ht="15" x14ac:dyDescent="0.2">
      <c r="B5" s="18" t="s">
        <v>33</v>
      </c>
    </row>
    <row r="6" spans="1:2" ht="15" x14ac:dyDescent="0.2">
      <c r="B6" s="18" t="s">
        <v>34</v>
      </c>
    </row>
    <row r="7" spans="1:2" ht="15.75" thickBot="1" x14ac:dyDescent="0.25">
      <c r="B7" s="19"/>
    </row>
  </sheetData>
  <hyperlinks>
    <hyperlink ref="B3" location="'Figure 1.1'!A1" display="'Figure 1.1'!A1"/>
    <hyperlink ref="B4" location="'Figure 1.2'!A1" display="'Figure 1.2'!A1"/>
    <hyperlink ref="B5" location="'Table 1.1'!A1" display="'Table 1.1'!A1"/>
    <hyperlink ref="B6" location="'Figure 1.3'!A1" display="Figure 1.3: Carer's Allowance Caselo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workbookViewId="0"/>
  </sheetViews>
  <sheetFormatPr defaultRowHeight="12.75" x14ac:dyDescent="0.2"/>
  <cols>
    <col min="1" max="2" width="9.140625" style="8"/>
    <col min="3" max="3" width="13.140625" style="8" customWidth="1"/>
    <col min="4" max="13" width="9.140625" style="8"/>
    <col min="14" max="14" width="9.5703125" style="8" customWidth="1"/>
    <col min="15" max="15" width="11.140625" style="8" customWidth="1"/>
    <col min="16" max="16" width="11.28515625" style="8" customWidth="1"/>
    <col min="17" max="17" width="10.5703125" style="8" customWidth="1"/>
    <col min="18" max="18" width="11" style="8" customWidth="1"/>
    <col min="19" max="19" width="10.7109375" style="8" customWidth="1"/>
    <col min="20" max="20" width="11.28515625" style="8" customWidth="1"/>
    <col min="21" max="21" width="10.85546875" style="8" customWidth="1"/>
    <col min="22" max="22" width="11.5703125" style="8" customWidth="1"/>
    <col min="23" max="16384" width="9.140625" style="8"/>
  </cols>
  <sheetData>
    <row r="1" spans="1:3" ht="38.25" x14ac:dyDescent="0.2">
      <c r="A1" s="20" t="s">
        <v>17</v>
      </c>
    </row>
    <row r="3" spans="1:3" ht="15.75" x14ac:dyDescent="0.2">
      <c r="C3" s="1" t="s">
        <v>4</v>
      </c>
    </row>
    <row r="26" spans="2:32" x14ac:dyDescent="0.2">
      <c r="C26" s="16" t="s">
        <v>50</v>
      </c>
    </row>
    <row r="30" spans="2:32" ht="14.25" customHeight="1" x14ac:dyDescent="0.2">
      <c r="B30" s="43" t="s">
        <v>1</v>
      </c>
      <c r="C30" s="44" t="s">
        <v>2</v>
      </c>
      <c r="D30" s="43" t="s">
        <v>0</v>
      </c>
      <c r="E30" s="43"/>
      <c r="F30" s="43"/>
      <c r="G30" s="43"/>
      <c r="H30" s="43"/>
      <c r="I30" s="43"/>
      <c r="J30" s="43"/>
      <c r="K30" s="43"/>
      <c r="L30" s="43"/>
      <c r="M30" s="5"/>
      <c r="N30" s="43" t="s">
        <v>16</v>
      </c>
      <c r="O30" s="43"/>
      <c r="P30" s="43"/>
      <c r="Q30" s="43"/>
      <c r="R30" s="43"/>
      <c r="S30" s="43"/>
      <c r="T30" s="43"/>
      <c r="U30" s="43"/>
      <c r="V30" s="43"/>
    </row>
    <row r="31" spans="2:32" ht="14.25" x14ac:dyDescent="0.2">
      <c r="B31" s="43"/>
      <c r="C31" s="44"/>
      <c r="D31" s="2">
        <v>0.1</v>
      </c>
      <c r="E31" s="2">
        <v>0.2</v>
      </c>
      <c r="F31" s="2">
        <v>0.3</v>
      </c>
      <c r="G31" s="2">
        <v>0.4</v>
      </c>
      <c r="H31" s="2">
        <v>0.5</v>
      </c>
      <c r="I31" s="2">
        <v>0.6</v>
      </c>
      <c r="J31" s="2">
        <v>0.7</v>
      </c>
      <c r="K31" s="2">
        <v>0.8</v>
      </c>
      <c r="L31" s="2">
        <v>0.9</v>
      </c>
      <c r="M31" s="5"/>
      <c r="N31" s="2">
        <v>0.1</v>
      </c>
      <c r="O31" s="2" t="s">
        <v>8</v>
      </c>
      <c r="P31" s="2" t="s">
        <v>9</v>
      </c>
      <c r="Q31" s="2" t="s">
        <v>10</v>
      </c>
      <c r="R31" s="2" t="s">
        <v>11</v>
      </c>
      <c r="S31" s="2" t="s">
        <v>12</v>
      </c>
      <c r="T31" s="2" t="s">
        <v>13</v>
      </c>
      <c r="U31" s="2" t="s">
        <v>14</v>
      </c>
      <c r="V31" s="2" t="s">
        <v>15</v>
      </c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2:32" x14ac:dyDescent="0.2">
      <c r="B32" s="10">
        <v>2010</v>
      </c>
      <c r="C32" s="11">
        <v>1.7</v>
      </c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</row>
    <row r="33" spans="2:23" x14ac:dyDescent="0.2">
      <c r="B33" s="10">
        <v>2011</v>
      </c>
      <c r="C33" s="11">
        <v>1.5</v>
      </c>
      <c r="D33" s="11"/>
      <c r="E33" s="11"/>
      <c r="F33" s="11"/>
      <c r="G33" s="11"/>
      <c r="H33" s="11"/>
      <c r="I33" s="11"/>
      <c r="J33" s="11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3"/>
    </row>
    <row r="34" spans="2:23" x14ac:dyDescent="0.2">
      <c r="B34" s="10">
        <v>2012</v>
      </c>
      <c r="C34" s="11">
        <v>1.4813885205257407</v>
      </c>
      <c r="D34" s="11"/>
      <c r="E34" s="11"/>
      <c r="F34" s="11"/>
      <c r="G34" s="11"/>
      <c r="H34" s="11"/>
      <c r="I34" s="11"/>
      <c r="J34" s="11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</row>
    <row r="35" spans="2:23" x14ac:dyDescent="0.2">
      <c r="B35" s="10">
        <v>2013</v>
      </c>
      <c r="C35" s="11">
        <v>2.0523885074449879</v>
      </c>
      <c r="D35" s="11"/>
      <c r="E35" s="11"/>
      <c r="F35" s="11"/>
      <c r="G35" s="11"/>
      <c r="H35" s="11"/>
      <c r="I35" s="11"/>
      <c r="J35" s="11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3"/>
    </row>
    <row r="36" spans="2:23" x14ac:dyDescent="0.2">
      <c r="B36" s="10">
        <v>2014</v>
      </c>
      <c r="C36" s="11">
        <v>3.0542510121457553</v>
      </c>
      <c r="D36" s="11"/>
      <c r="E36" s="11"/>
      <c r="F36" s="11"/>
      <c r="G36" s="11"/>
      <c r="H36" s="11"/>
      <c r="I36" s="11"/>
      <c r="J36" s="11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3"/>
    </row>
    <row r="37" spans="2:23" x14ac:dyDescent="0.2">
      <c r="B37" s="10">
        <v>2015</v>
      </c>
      <c r="C37" s="11">
        <v>2.3459395137430334</v>
      </c>
      <c r="D37" s="11"/>
      <c r="E37" s="11"/>
      <c r="F37" s="11"/>
      <c r="G37" s="11"/>
      <c r="H37" s="11"/>
      <c r="I37" s="11"/>
      <c r="J37" s="11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3"/>
    </row>
    <row r="38" spans="2:23" x14ac:dyDescent="0.2">
      <c r="B38" s="10">
        <v>2016</v>
      </c>
      <c r="C38" s="14">
        <v>1.9357909544844034</v>
      </c>
      <c r="D38" s="14"/>
      <c r="E38" s="14"/>
      <c r="F38" s="14"/>
      <c r="G38" s="14"/>
      <c r="H38" s="14"/>
      <c r="I38" s="14"/>
      <c r="J38" s="14"/>
      <c r="K38" s="14"/>
      <c r="L38" s="15"/>
      <c r="M38" s="15"/>
      <c r="N38" s="11"/>
      <c r="O38" s="12"/>
      <c r="P38" s="12"/>
      <c r="Q38" s="12"/>
      <c r="R38" s="12"/>
      <c r="S38" s="12"/>
      <c r="T38" s="12"/>
      <c r="U38" s="12"/>
      <c r="V38" s="12"/>
      <c r="W38" s="13"/>
    </row>
    <row r="39" spans="2:23" x14ac:dyDescent="0.2">
      <c r="B39" s="10">
        <v>2017</v>
      </c>
      <c r="C39" s="14">
        <v>1.7360939781301568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1">
        <f>C39</f>
        <v>1.7360939781301568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3"/>
    </row>
    <row r="40" spans="2:23" x14ac:dyDescent="0.2">
      <c r="B40" s="10">
        <v>2018</v>
      </c>
      <c r="C40" s="14">
        <v>1.5352352172370161</v>
      </c>
      <c r="D40" s="14">
        <v>0.40669824040824709</v>
      </c>
      <c r="E40" s="14">
        <v>0.7766673522339731</v>
      </c>
      <c r="F40" s="14">
        <v>1.0515744084546608</v>
      </c>
      <c r="G40" s="14">
        <v>1.2956207593728959</v>
      </c>
      <c r="H40" s="14">
        <v>1.5352352172370161</v>
      </c>
      <c r="I40" s="14">
        <v>1.7848986688830459</v>
      </c>
      <c r="J40" s="14">
        <v>2.0601445835867431</v>
      </c>
      <c r="K40" s="14">
        <v>2.3899227842711013</v>
      </c>
      <c r="L40" s="14">
        <v>2.8565300407062879</v>
      </c>
      <c r="M40" s="14"/>
      <c r="N40" s="11">
        <f>D40</f>
        <v>0.40669824040824709</v>
      </c>
      <c r="O40" s="11">
        <f>E40-D40</f>
        <v>0.369969111825726</v>
      </c>
      <c r="P40" s="11">
        <f t="shared" ref="P40:V40" si="0">F40-E40</f>
        <v>0.27490705622068767</v>
      </c>
      <c r="Q40" s="11">
        <f t="shared" si="0"/>
        <v>0.24404635091823512</v>
      </c>
      <c r="R40" s="11">
        <f t="shared" si="0"/>
        <v>0.23961445786412017</v>
      </c>
      <c r="S40" s="11">
        <f t="shared" si="0"/>
        <v>0.24966345164602988</v>
      </c>
      <c r="T40" s="11">
        <f t="shared" si="0"/>
        <v>0.27524591470369719</v>
      </c>
      <c r="U40" s="11">
        <f t="shared" si="0"/>
        <v>0.32977820068435815</v>
      </c>
      <c r="V40" s="11">
        <f t="shared" si="0"/>
        <v>0.46660725643518663</v>
      </c>
      <c r="W40" s="13"/>
    </row>
    <row r="41" spans="2:23" x14ac:dyDescent="0.2">
      <c r="B41" s="10">
        <v>2019</v>
      </c>
      <c r="C41" s="14">
        <v>1.255957842705925</v>
      </c>
      <c r="D41" s="14">
        <v>-0.98465401405339215</v>
      </c>
      <c r="E41" s="14">
        <v>-0.1898699157034982</v>
      </c>
      <c r="F41" s="14">
        <v>0.37000599595218642</v>
      </c>
      <c r="G41" s="14">
        <v>0.83557173253710804</v>
      </c>
      <c r="H41" s="14">
        <v>1.255957842705925</v>
      </c>
      <c r="I41" s="14">
        <v>1.6570593151941613</v>
      </c>
      <c r="J41" s="14">
        <v>2.0611032818861257</v>
      </c>
      <c r="K41" s="14">
        <v>2.5112978298932447</v>
      </c>
      <c r="L41" s="14">
        <v>3.1123129174427793</v>
      </c>
      <c r="M41" s="14"/>
      <c r="N41" s="11">
        <f t="shared" ref="N41:N43" si="1">D41</f>
        <v>-0.98465401405339215</v>
      </c>
      <c r="O41" s="11">
        <f t="shared" ref="O41:O43" si="2">E41-D41</f>
        <v>0.79478409834989394</v>
      </c>
      <c r="P41" s="11">
        <f t="shared" ref="P41:P43" si="3">F41-E41</f>
        <v>0.55987591165568462</v>
      </c>
      <c r="Q41" s="11">
        <f t="shared" ref="Q41:Q43" si="4">G41-F41</f>
        <v>0.46556573658492162</v>
      </c>
      <c r="R41" s="11">
        <f t="shared" ref="R41:R43" si="5">H41-G41</f>
        <v>0.420386110168817</v>
      </c>
      <c r="S41" s="11">
        <f t="shared" ref="S41:S43" si="6">I41-H41</f>
        <v>0.40110147248823624</v>
      </c>
      <c r="T41" s="11">
        <f t="shared" ref="T41:T43" si="7">J41-I41</f>
        <v>0.40404396669196441</v>
      </c>
      <c r="U41" s="11">
        <f t="shared" ref="U41:U43" si="8">K41-J41</f>
        <v>0.450194548007119</v>
      </c>
      <c r="V41" s="11">
        <f t="shared" ref="V41:V43" si="9">L41-K41</f>
        <v>0.60101508754953459</v>
      </c>
      <c r="W41" s="13"/>
    </row>
    <row r="42" spans="2:23" x14ac:dyDescent="0.2">
      <c r="B42" s="10">
        <v>2020</v>
      </c>
      <c r="C42" s="14">
        <v>1.289128530503092</v>
      </c>
      <c r="D42" s="14">
        <v>-1.238488342049235</v>
      </c>
      <c r="E42" s="14">
        <v>-0.32425808828264868</v>
      </c>
      <c r="F42" s="14">
        <v>0.31025191112418238</v>
      </c>
      <c r="G42" s="14">
        <v>0.82935255493219384</v>
      </c>
      <c r="H42" s="14">
        <v>1.289128530503092</v>
      </c>
      <c r="I42" s="14">
        <v>1.7174147583665806</v>
      </c>
      <c r="J42" s="14">
        <v>2.1318758880929396</v>
      </c>
      <c r="K42" s="14">
        <v>2.5575138926647023</v>
      </c>
      <c r="L42" s="14">
        <v>3.088785187949278</v>
      </c>
      <c r="M42" s="14"/>
      <c r="N42" s="11">
        <f t="shared" si="1"/>
        <v>-1.238488342049235</v>
      </c>
      <c r="O42" s="11">
        <f t="shared" si="2"/>
        <v>0.91423025376658629</v>
      </c>
      <c r="P42" s="11">
        <f t="shared" si="3"/>
        <v>0.63450999940683106</v>
      </c>
      <c r="Q42" s="11">
        <f t="shared" si="4"/>
        <v>0.51910064380801146</v>
      </c>
      <c r="R42" s="11">
        <f t="shared" si="5"/>
        <v>0.45977597557089811</v>
      </c>
      <c r="S42" s="11">
        <f t="shared" si="6"/>
        <v>0.42828622786348869</v>
      </c>
      <c r="T42" s="11">
        <f t="shared" si="7"/>
        <v>0.41446112972635896</v>
      </c>
      <c r="U42" s="11">
        <f t="shared" si="8"/>
        <v>0.42563800457176271</v>
      </c>
      <c r="V42" s="11">
        <f t="shared" si="9"/>
        <v>0.53127129528457573</v>
      </c>
      <c r="W42" s="13"/>
    </row>
    <row r="43" spans="2:23" x14ac:dyDescent="0.2">
      <c r="B43" s="10">
        <v>2021</v>
      </c>
      <c r="C43" s="14">
        <v>1.3594558195317461</v>
      </c>
      <c r="D43" s="14">
        <v>-1.2774354044407823</v>
      </c>
      <c r="E43" s="14">
        <v>-0.32820084041391828</v>
      </c>
      <c r="F43" s="14">
        <v>0.33304350195300736</v>
      </c>
      <c r="G43" s="14">
        <v>0.8761723741617955</v>
      </c>
      <c r="H43" s="14">
        <v>1.3594558195317461</v>
      </c>
      <c r="I43" s="14">
        <v>1.8121711748423495</v>
      </c>
      <c r="J43" s="14">
        <v>2.2535751973984346</v>
      </c>
      <c r="K43" s="14">
        <v>2.7181464003566731</v>
      </c>
      <c r="L43" s="14">
        <v>3.3122306366584642</v>
      </c>
      <c r="M43" s="14"/>
      <c r="N43" s="11">
        <f t="shared" si="1"/>
        <v>-1.2774354044407823</v>
      </c>
      <c r="O43" s="11">
        <f t="shared" si="2"/>
        <v>0.94923456402686401</v>
      </c>
      <c r="P43" s="11">
        <f t="shared" si="3"/>
        <v>0.66124434236692564</v>
      </c>
      <c r="Q43" s="11">
        <f t="shared" si="4"/>
        <v>0.54312887220878814</v>
      </c>
      <c r="R43" s="11">
        <f t="shared" si="5"/>
        <v>0.4832834453699506</v>
      </c>
      <c r="S43" s="11">
        <f t="shared" si="6"/>
        <v>0.45271535531060336</v>
      </c>
      <c r="T43" s="11">
        <f t="shared" si="7"/>
        <v>0.44140402255608513</v>
      </c>
      <c r="U43" s="11">
        <f t="shared" si="8"/>
        <v>0.4645712029582385</v>
      </c>
      <c r="V43" s="11">
        <f t="shared" si="9"/>
        <v>0.59408423630179108</v>
      </c>
      <c r="W43" s="13"/>
    </row>
    <row r="44" spans="2:23" x14ac:dyDescent="0.2">
      <c r="B44" s="4">
        <v>2022</v>
      </c>
      <c r="C44" s="3">
        <v>1.4513542350219666</v>
      </c>
      <c r="D44" s="3">
        <v>-1.31611505316349</v>
      </c>
      <c r="E44" s="3">
        <v>-0.32168326453909302</v>
      </c>
      <c r="F44" s="3">
        <v>0.37201772584415216</v>
      </c>
      <c r="G44" s="3">
        <v>0.94267292157859872</v>
      </c>
      <c r="H44" s="3">
        <v>1.4513542350219666</v>
      </c>
      <c r="I44" s="3">
        <v>1.9289032960512706</v>
      </c>
      <c r="J44" s="3">
        <v>2.3960579893830865</v>
      </c>
      <c r="K44" s="3">
        <v>2.8921236715558587</v>
      </c>
      <c r="L44" s="3">
        <v>3.5311906412379361</v>
      </c>
      <c r="M44" s="6"/>
      <c r="N44" s="3">
        <f>D44</f>
        <v>-1.31611505316349</v>
      </c>
      <c r="O44" s="3">
        <f t="shared" ref="O44:V44" si="10">E44-D44</f>
        <v>0.99443178862439696</v>
      </c>
      <c r="P44" s="3">
        <f t="shared" si="10"/>
        <v>0.69370099038324518</v>
      </c>
      <c r="Q44" s="3">
        <f t="shared" si="10"/>
        <v>0.57065519573444656</v>
      </c>
      <c r="R44" s="3">
        <f t="shared" si="10"/>
        <v>0.50868131344336787</v>
      </c>
      <c r="S44" s="3">
        <f t="shared" si="10"/>
        <v>0.47754906102930406</v>
      </c>
      <c r="T44" s="3">
        <f t="shared" si="10"/>
        <v>0.46715469333181581</v>
      </c>
      <c r="U44" s="3">
        <f t="shared" si="10"/>
        <v>0.49606568217277225</v>
      </c>
      <c r="V44" s="3">
        <f t="shared" si="10"/>
        <v>0.63906696968207743</v>
      </c>
      <c r="W44" s="13"/>
    </row>
    <row r="45" spans="2:23" x14ac:dyDescent="0.2">
      <c r="P45" s="13"/>
    </row>
  </sheetData>
  <mergeCells count="4">
    <mergeCell ref="B30:B31"/>
    <mergeCell ref="C30:C31"/>
    <mergeCell ref="D30:L30"/>
    <mergeCell ref="N30:V30"/>
  </mergeCells>
  <hyperlinks>
    <hyperlink ref="C26" r:id="rId1" display="Source: OBR (2017) Economic and Fiscal Outlook, March 2018"/>
    <hyperlink ref="A1" location="Contents!A1" display="Return to contents page"/>
  </hyperlinks>
  <pageMargins left="0.7" right="0.7" top="0.75" bottom="0.75" header="0.3" footer="0.3"/>
  <pageSetup paperSize="0" orientation="portrait" horizontalDpi="0" verticalDpi="0" copie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cols>
    <col min="1" max="16384" width="9.140625" style="8"/>
  </cols>
  <sheetData>
    <row r="1" spans="1:2" ht="38.25" x14ac:dyDescent="0.2">
      <c r="A1" s="20" t="s">
        <v>17</v>
      </c>
    </row>
    <row r="3" spans="1:2" ht="15.75" x14ac:dyDescent="0.2">
      <c r="B3" s="1" t="s">
        <v>7</v>
      </c>
    </row>
    <row r="14" spans="1:2" x14ac:dyDescent="0.2">
      <c r="B14" s="16" t="s">
        <v>5</v>
      </c>
    </row>
  </sheetData>
  <hyperlinks>
    <hyperlink ref="B14" r:id="rId1" display="https://sp-bpr-en-prod-cdnep.azureedge.net/published/2017/11/23/UK-Autumn-Budget-2017---impact-on-Scotland/SB 17-81.pdf"/>
    <hyperlink ref="A1" location="Contents!A1" display="Return to contents page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/>
  </sheetViews>
  <sheetFormatPr defaultRowHeight="12.75" x14ac:dyDescent="0.2"/>
  <cols>
    <col min="1" max="1" width="9.140625" style="8"/>
    <col min="2" max="2" width="26.28515625" style="8" customWidth="1"/>
    <col min="3" max="3" width="61.7109375" style="8" customWidth="1"/>
    <col min="4" max="8" width="11.5703125" style="8" bestFit="1" customWidth="1"/>
    <col min="9" max="9" width="10.28515625" style="8" customWidth="1"/>
    <col min="10" max="16384" width="9.140625" style="8"/>
  </cols>
  <sheetData>
    <row r="1" spans="1:9" ht="38.25" x14ac:dyDescent="0.2">
      <c r="A1" s="20" t="s">
        <v>17</v>
      </c>
    </row>
    <row r="4" spans="1:9" ht="15.75" x14ac:dyDescent="0.2">
      <c r="B4" s="1" t="s">
        <v>19</v>
      </c>
    </row>
    <row r="5" spans="1:9" ht="15.75" x14ac:dyDescent="0.2">
      <c r="B5" s="21" t="s">
        <v>20</v>
      </c>
      <c r="C5" s="22"/>
      <c r="D5" s="34" t="s">
        <v>21</v>
      </c>
      <c r="E5" s="34" t="s">
        <v>22</v>
      </c>
      <c r="F5" s="34" t="s">
        <v>23</v>
      </c>
      <c r="G5" s="34" t="s">
        <v>24</v>
      </c>
      <c r="H5" s="34" t="s">
        <v>25</v>
      </c>
      <c r="I5" s="34" t="s">
        <v>25</v>
      </c>
    </row>
    <row r="6" spans="1:9" ht="21" customHeight="1" x14ac:dyDescent="0.2">
      <c r="B6" s="23" t="s">
        <v>26</v>
      </c>
      <c r="C6" s="24" t="s">
        <v>27</v>
      </c>
      <c r="D6" s="35">
        <v>11467</v>
      </c>
      <c r="E6" s="35">
        <v>11969</v>
      </c>
      <c r="F6" s="35">
        <v>12345</v>
      </c>
      <c r="G6" s="35">
        <v>12805</v>
      </c>
      <c r="H6" s="35">
        <v>13335</v>
      </c>
      <c r="I6" s="40">
        <v>13936</v>
      </c>
    </row>
    <row r="7" spans="1:9" ht="21" customHeight="1" x14ac:dyDescent="0.2">
      <c r="B7" s="25"/>
      <c r="C7" s="26" t="s">
        <v>28</v>
      </c>
      <c r="D7" s="35">
        <v>11626</v>
      </c>
      <c r="E7" s="35">
        <v>11930</v>
      </c>
      <c r="F7" s="35">
        <v>12215</v>
      </c>
      <c r="G7" s="35">
        <v>12612</v>
      </c>
      <c r="H7" s="35">
        <v>13015</v>
      </c>
      <c r="I7" s="41">
        <v>13531</v>
      </c>
    </row>
    <row r="8" spans="1:9" ht="21" customHeight="1" x14ac:dyDescent="0.2">
      <c r="B8" s="27" t="s">
        <v>29</v>
      </c>
      <c r="C8" s="24" t="s">
        <v>27</v>
      </c>
      <c r="D8" s="36">
        <v>550</v>
      </c>
      <c r="E8" s="36">
        <v>614</v>
      </c>
      <c r="F8" s="36">
        <v>656</v>
      </c>
      <c r="G8" s="36">
        <v>697</v>
      </c>
      <c r="H8" s="36">
        <v>738</v>
      </c>
      <c r="I8" s="42">
        <v>781</v>
      </c>
    </row>
    <row r="9" spans="1:9" ht="21" customHeight="1" x14ac:dyDescent="0.2">
      <c r="B9" s="25"/>
      <c r="C9" s="24" t="s">
        <v>28</v>
      </c>
      <c r="D9" s="36">
        <v>586</v>
      </c>
      <c r="E9" s="36">
        <v>588</v>
      </c>
      <c r="F9" s="36">
        <v>606</v>
      </c>
      <c r="G9" s="36">
        <v>630</v>
      </c>
      <c r="H9" s="36">
        <v>656</v>
      </c>
      <c r="I9" s="42">
        <v>689</v>
      </c>
    </row>
    <row r="10" spans="1:9" ht="21" customHeight="1" x14ac:dyDescent="0.2">
      <c r="B10" s="27" t="s">
        <v>30</v>
      </c>
      <c r="C10" s="24" t="s">
        <v>27</v>
      </c>
      <c r="D10" s="36">
        <v>142</v>
      </c>
      <c r="E10" s="36">
        <v>114</v>
      </c>
      <c r="F10" s="36">
        <v>93</v>
      </c>
      <c r="G10" s="36">
        <v>95</v>
      </c>
      <c r="H10" s="36">
        <v>87</v>
      </c>
      <c r="I10" s="42">
        <v>87</v>
      </c>
    </row>
    <row r="11" spans="1:9" ht="21" customHeight="1" x14ac:dyDescent="0.2">
      <c r="B11" s="25"/>
      <c r="C11" s="24" t="s">
        <v>28</v>
      </c>
      <c r="D11" s="36">
        <v>104</v>
      </c>
      <c r="E11" s="36">
        <v>106</v>
      </c>
      <c r="F11" s="36">
        <v>91</v>
      </c>
      <c r="G11" s="36">
        <v>81</v>
      </c>
      <c r="H11" s="36">
        <v>77</v>
      </c>
      <c r="I11" s="42">
        <v>71</v>
      </c>
    </row>
    <row r="12" spans="1:9" ht="21" customHeight="1" x14ac:dyDescent="0.2">
      <c r="B12" s="23" t="s">
        <v>31</v>
      </c>
      <c r="C12" s="24" t="s">
        <v>27</v>
      </c>
      <c r="D12" s="37">
        <v>12159</v>
      </c>
      <c r="E12" s="37">
        <v>12697</v>
      </c>
      <c r="F12" s="37">
        <v>13094</v>
      </c>
      <c r="G12" s="37">
        <v>13597</v>
      </c>
      <c r="H12" s="37">
        <v>14160</v>
      </c>
      <c r="I12" s="37">
        <v>14804</v>
      </c>
    </row>
    <row r="13" spans="1:9" ht="21" customHeight="1" thickBot="1" x14ac:dyDescent="0.25">
      <c r="B13" s="28"/>
      <c r="C13" s="29" t="s">
        <v>28</v>
      </c>
      <c r="D13" s="39">
        <v>12316</v>
      </c>
      <c r="E13" s="39">
        <v>12623</v>
      </c>
      <c r="F13" s="39">
        <v>12912</v>
      </c>
      <c r="G13" s="39">
        <v>13323</v>
      </c>
      <c r="H13" s="39">
        <v>13749</v>
      </c>
      <c r="I13" s="39">
        <v>14291</v>
      </c>
    </row>
    <row r="14" spans="1:9" x14ac:dyDescent="0.2">
      <c r="B14" s="45" t="s">
        <v>51</v>
      </c>
      <c r="C14" s="46"/>
      <c r="D14" s="46"/>
    </row>
    <row r="15" spans="1:9" x14ac:dyDescent="0.2">
      <c r="B15" s="30" t="s">
        <v>32</v>
      </c>
    </row>
    <row r="17" spans="4:8" x14ac:dyDescent="0.2">
      <c r="D17" s="38"/>
      <c r="E17" s="38"/>
      <c r="F17" s="38"/>
      <c r="G17" s="38"/>
      <c r="H17" s="38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defaultRowHeight="12.75" x14ac:dyDescent="0.2"/>
  <cols>
    <col min="2" max="2" width="16" customWidth="1"/>
    <col min="3" max="15" width="11.5703125" bestFit="1" customWidth="1"/>
  </cols>
  <sheetData>
    <row r="1" spans="1:2" ht="38.25" x14ac:dyDescent="0.2">
      <c r="A1" s="20" t="s">
        <v>17</v>
      </c>
    </row>
    <row r="2" spans="1:2" ht="15.75" x14ac:dyDescent="0.25">
      <c r="B2" s="32" t="s">
        <v>34</v>
      </c>
    </row>
    <row r="23" spans="2:15" x14ac:dyDescent="0.2">
      <c r="B23" s="33" t="s">
        <v>49</v>
      </c>
    </row>
    <row r="25" spans="2:15" ht="15.75" x14ac:dyDescent="0.2">
      <c r="B25" s="21"/>
      <c r="C25" s="21" t="s">
        <v>35</v>
      </c>
      <c r="D25" s="21" t="s">
        <v>36</v>
      </c>
      <c r="E25" s="21" t="s">
        <v>37</v>
      </c>
      <c r="F25" s="21" t="s">
        <v>38</v>
      </c>
      <c r="G25" s="21" t="s">
        <v>39</v>
      </c>
      <c r="H25" s="21" t="s">
        <v>40</v>
      </c>
      <c r="I25" s="21" t="s">
        <v>41</v>
      </c>
      <c r="J25" s="21" t="s">
        <v>42</v>
      </c>
      <c r="K25" s="21" t="s">
        <v>43</v>
      </c>
      <c r="L25" s="21" t="s">
        <v>44</v>
      </c>
      <c r="M25" s="21" t="s">
        <v>45</v>
      </c>
      <c r="N25" s="21" t="s">
        <v>46</v>
      </c>
      <c r="O25" s="21" t="s">
        <v>47</v>
      </c>
    </row>
    <row r="26" spans="2:15" ht="15" thickBot="1" x14ac:dyDescent="0.25">
      <c r="B26" s="31" t="s">
        <v>48</v>
      </c>
      <c r="C26" s="31">
        <v>61630</v>
      </c>
      <c r="D26" s="31">
        <v>62884</v>
      </c>
      <c r="E26" s="31">
        <v>64340</v>
      </c>
      <c r="F26" s="31">
        <v>66172</v>
      </c>
      <c r="G26" s="31">
        <v>67065</v>
      </c>
      <c r="H26" s="31">
        <v>67582</v>
      </c>
      <c r="I26" s="31">
        <v>68851</v>
      </c>
      <c r="J26" s="31">
        <v>69848</v>
      </c>
      <c r="K26" s="31">
        <v>70578</v>
      </c>
      <c r="L26" s="31">
        <v>71175</v>
      </c>
      <c r="M26" s="31">
        <v>71977</v>
      </c>
      <c r="N26" s="31">
        <v>71585</v>
      </c>
      <c r="O26" s="31">
        <v>72942</v>
      </c>
    </row>
  </sheetData>
  <hyperlinks>
    <hyperlink ref="A1" location="Contents!A1" display="Return to contents page"/>
    <hyperlink ref="B23" r:id="rId1"/>
  </hyperlinks>
  <pageMargins left="0.7" right="0.7" top="0.75" bottom="0.75" header="0.3" footer="0.3"/>
  <drawing r:id="rId2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53D26341A57B383EE0540010E0463CCA" version="1.0.0">
  <systemFields>
    <field name="Objective-Id">
      <value order="0">A21075397</value>
    </field>
    <field name="Objective-Title">
      <value order="0">Scotland's Economic and Fiscal Forecasts - May 2018 - Chapter 1 - Introduction - Charts and Tables</value>
    </field>
    <field name="Objective-Description">
      <value order="0"/>
    </field>
    <field name="Objective-CreationStamp">
      <value order="0">2018-05-16T08:52:07Z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2018-05-30T15:21:46Z</value>
    </field>
    <field name="Objective-Owner">
      <value order="0">Auld, Gregor G (U441892)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2018 Forecast: 2018-2023</value>
    </field>
    <field name="Objective-Parent">
      <value order="0">Scottish Fiscal Commission: Research and Analysis - Medium Term Financial Strategy 2018 Forecast: 2018-2023</value>
    </field>
    <field name="Objective-State">
      <value order="0">Being Drafted</value>
    </field>
    <field name="Objective-VersionId">
      <value order="0">vA29771649</value>
    </field>
    <field name="Objective-Version">
      <value order="0">0.27</value>
    </field>
    <field name="Objective-VersionNumber">
      <value order="0">27</value>
    </field>
    <field name="Objective-VersionComment">
      <value order="0"/>
    </field>
    <field name="Objective-FileNumber">
      <value order="0">BUD/4694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Figure 1.1</vt:lpstr>
      <vt:lpstr>Figure 1.2</vt:lpstr>
      <vt:lpstr>Table 1.1</vt:lpstr>
      <vt:lpstr>Figure 1.3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u416940</dc:creator>
  <cp:lastModifiedBy>U441892</cp:lastModifiedBy>
  <dcterms:created xsi:type="dcterms:W3CDTF">2017-12-05T12:54:41Z</dcterms:created>
  <dcterms:modified xsi:type="dcterms:W3CDTF">2018-05-30T13:35:37Z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A21075397</vt:lpwstr>
  </property>
  <property fmtid="{D5CDD505-2E9C-101B-9397-08002B2CF9AE}" pid="4" name="Objective-Title">
    <vt:lpwstr>Scotland's Economic and Fiscal Forecasts - May 2018 - Chapter 1 - Introduction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2018-05-16T08:52:07Z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2018-05-30T15:21:46Z</vt:filetime>
  </property>
  <property fmtid="{D5CDD505-2E9C-101B-9397-08002B2CF9AE}" pid="11" name="Objective-Owner">
    <vt:lpwstr>Auld, Gregor G (U441892)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2018 Forecast: 2018-2023</vt:lpwstr>
  </property>
  <property fmtid="{D5CDD505-2E9C-101B-9397-08002B2CF9AE}" pid="13" name="Objective-Parent">
    <vt:lpwstr>Scottish Fiscal Commission: Research and Analysis - Medium Term Financial Strategy 2018 Forecast: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vA29771649</vt:lpwstr>
  </property>
  <property fmtid="{D5CDD505-2E9C-101B-9397-08002B2CF9AE}" pid="16" name="Objective-Version">
    <vt:lpwstr>0.27</vt:lpwstr>
  </property>
  <property fmtid="{D5CDD505-2E9C-101B-9397-08002B2CF9AE}" pid="17" name="Objective-VersionNumber">
    <vt:r8>27</vt:r8>
  </property>
  <property fmtid="{D5CDD505-2E9C-101B-9397-08002B2CF9AE}" pid="18" name="Objective-VersionComment">
    <vt:lpwstr/>
  </property>
  <property fmtid="{D5CDD505-2E9C-101B-9397-08002B2CF9AE}" pid="19" name="Objective-FileNumber">
    <vt:lpwstr>BUD/4694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