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otland.gov.uk\dc2\fs1_home\U442156\Social Security\Budget 2021-22\Website uploading\"/>
    </mc:Choice>
  </mc:AlternateContent>
  <bookViews>
    <workbookView xWindow="0" yWindow="1395" windowWidth="19200" windowHeight="6465"/>
  </bookViews>
  <sheets>
    <sheet name="Contents" sheetId="2" r:id="rId1"/>
    <sheet name="Tax Overview" sheetId="39" r:id="rId2"/>
    <sheet name="Figure S4.1" sheetId="38" r:id="rId3"/>
    <sheet name="NSND-IT" sheetId="3" r:id="rId4"/>
    <sheet name="Figure S4.2" sheetId="24" r:id="rId5"/>
    <sheet name="Figure S4.3" sheetId="26" r:id="rId6"/>
    <sheet name="Figure S4.4" sheetId="27" r:id="rId7"/>
    <sheet name="Figure S4.5" sheetId="28" r:id="rId8"/>
    <sheet name="Figure S4.6" sheetId="29" r:id="rId9"/>
    <sheet name="Figure S4.7" sheetId="31" r:id="rId10"/>
    <sheet name="Figure S4.8" sheetId="32" r:id="rId11"/>
    <sheet name="Figure S4.9" sheetId="23" r:id="rId12"/>
    <sheet name="NDR" sheetId="6" r:id="rId13"/>
    <sheet name="Figure S4.10" sheetId="36" r:id="rId14"/>
    <sheet name="LBTT" sheetId="9" r:id="rId15"/>
    <sheet name="Figure S4.11" sheetId="15" r:id="rId16"/>
    <sheet name="Figure S4.12" sheetId="16" r:id="rId17"/>
    <sheet name="Figure S4.13" sheetId="17" r:id="rId18"/>
    <sheet name="Figure S4.14" sheetId="18" r:id="rId19"/>
    <sheet name="Figure S4.15" sheetId="21" r:id="rId20"/>
    <sheet name="Figure S4.16" sheetId="19" r:id="rId21"/>
    <sheet name="Figure S4.17" sheetId="20" r:id="rId22"/>
    <sheet name="Figure S4.18" sheetId="22" r:id="rId23"/>
    <sheet name="SLfT" sheetId="11" r:id="rId24"/>
    <sheet name="Figure S4.19" sheetId="37" r:id="rId25"/>
    <sheet name="APD" sheetId="14" r:id="rId26"/>
    <sheet name="Figure S4.20" sheetId="35" r:id="rId27"/>
    <sheet name="VAT" sheetId="13" r:id="rId28"/>
    <sheet name="Figure S4.21" sheetId="33" r:id="rId29"/>
  </sheets>
  <externalReferences>
    <externalReference r:id="rId30"/>
    <externalReference r:id="rId31"/>
    <externalReference r:id="rId32"/>
  </externalReferences>
  <definedNames>
    <definedName name="female" localSheetId="13">#REF!</definedName>
    <definedName name="female" localSheetId="15">#REF!</definedName>
    <definedName name="female" localSheetId="16">#REF!</definedName>
    <definedName name="female" localSheetId="24">#REF!</definedName>
    <definedName name="female" localSheetId="4">#REF!</definedName>
    <definedName name="female" localSheetId="26">#REF!</definedName>
    <definedName name="female" localSheetId="28">#REF!</definedName>
    <definedName name="female" localSheetId="5">#REF!</definedName>
    <definedName name="female" localSheetId="6">#REF!</definedName>
    <definedName name="female" localSheetId="7">#REF!</definedName>
    <definedName name="female" localSheetId="8">#REF!</definedName>
    <definedName name="female" localSheetId="9">#REF!</definedName>
    <definedName name="female" localSheetId="10">#REF!</definedName>
    <definedName name="female" localSheetId="11">#REF!</definedName>
    <definedName name="female" localSheetId="1">#REF!</definedName>
    <definedName name="female">#REF!</definedName>
    <definedName name="LBTTT" localSheetId="13">#REF!</definedName>
    <definedName name="LBTTT" localSheetId="24">#REF!</definedName>
    <definedName name="LBTTT" localSheetId="4">#REF!</definedName>
    <definedName name="LBTTT" localSheetId="26">#REF!</definedName>
    <definedName name="LBTTT" localSheetId="28">#REF!</definedName>
    <definedName name="LBTTT" localSheetId="5">#REF!</definedName>
    <definedName name="LBTTT" localSheetId="6">#REF!</definedName>
    <definedName name="LBTTT" localSheetId="7">#REF!</definedName>
    <definedName name="LBTTT" localSheetId="8">#REF!</definedName>
    <definedName name="LBTTT" localSheetId="9">#REF!</definedName>
    <definedName name="LBTTT" localSheetId="10">#REF!</definedName>
    <definedName name="LBTTT" localSheetId="1">#REF!</definedName>
    <definedName name="LBTTT">#REF!</definedName>
    <definedName name="male" localSheetId="13">#REF!</definedName>
    <definedName name="male" localSheetId="15">#REF!</definedName>
    <definedName name="male" localSheetId="16">#REF!</definedName>
    <definedName name="male" localSheetId="24">#REF!</definedName>
    <definedName name="male" localSheetId="4">#REF!</definedName>
    <definedName name="male" localSheetId="26">#REF!</definedName>
    <definedName name="male" localSheetId="28">#REF!</definedName>
    <definedName name="male" localSheetId="5">#REF!</definedName>
    <definedName name="male" localSheetId="6">#REF!</definedName>
    <definedName name="male" localSheetId="7">#REF!</definedName>
    <definedName name="male" localSheetId="8">#REF!</definedName>
    <definedName name="male" localSheetId="9">#REF!</definedName>
    <definedName name="male" localSheetId="10">#REF!</definedName>
    <definedName name="male" localSheetId="11">#REF!</definedName>
    <definedName name="male" localSheetId="1">#REF!</definedName>
    <definedName name="male">#REF!</definedName>
    <definedName name="people" localSheetId="13">[1]Tab10!#REF!</definedName>
    <definedName name="people" localSheetId="15">[1]Tab10!#REF!</definedName>
    <definedName name="people" localSheetId="16">[1]Tab10!#REF!</definedName>
    <definedName name="people" localSheetId="24">[1]Tab10!#REF!</definedName>
    <definedName name="people" localSheetId="4">[1]Tab10!#REF!</definedName>
    <definedName name="people" localSheetId="26">[1]Tab10!#REF!</definedName>
    <definedName name="people" localSheetId="28">[1]Tab10!#REF!</definedName>
    <definedName name="people" localSheetId="5">[1]Tab10!#REF!</definedName>
    <definedName name="people" localSheetId="6">[1]Tab10!#REF!</definedName>
    <definedName name="people" localSheetId="7">[1]Tab10!#REF!</definedName>
    <definedName name="people" localSheetId="8">[1]Tab10!#REF!</definedName>
    <definedName name="people" localSheetId="9">[1]Tab10!#REF!</definedName>
    <definedName name="people" localSheetId="10">[1]Tab10!#REF!</definedName>
    <definedName name="people" localSheetId="11">[1]Tab10!#REF!</definedName>
    <definedName name="people" localSheetId="1">[1]Tab10!#REF!</definedName>
    <definedName name="people">[1]Tab10!#REF!</definedName>
    <definedName name="Table">'[2]Table 13(Basic)'!$A$1:$K$532</definedName>
    <definedName name="Transactions">[3]Rest!$E$4</definedName>
    <definedName name="Transactions2" localSheetId="13">'[3]up to 500K'!#REF!</definedName>
    <definedName name="Transactions2" localSheetId="15">'[3]up to 500K'!#REF!</definedName>
    <definedName name="Transactions2" localSheetId="16">'[3]up to 500K'!#REF!</definedName>
    <definedName name="Transactions2" localSheetId="24">'[3]up to 500K'!#REF!</definedName>
    <definedName name="Transactions2" localSheetId="4">'[3]up to 500K'!#REF!</definedName>
    <definedName name="Transactions2" localSheetId="26">'[3]up to 500K'!#REF!</definedName>
    <definedName name="Transactions2" localSheetId="28">'[3]up to 500K'!#REF!</definedName>
    <definedName name="Transactions2" localSheetId="5">'[3]up to 500K'!#REF!</definedName>
    <definedName name="Transactions2" localSheetId="6">'[3]up to 500K'!#REF!</definedName>
    <definedName name="Transactions2" localSheetId="7">'[3]up to 500K'!#REF!</definedName>
    <definedName name="Transactions2" localSheetId="8">'[3]up to 500K'!#REF!</definedName>
    <definedName name="Transactions2" localSheetId="9">'[3]up to 500K'!#REF!</definedName>
    <definedName name="Transactions2" localSheetId="10">'[3]up to 500K'!#REF!</definedName>
    <definedName name="Transactions2" localSheetId="11">'[3]up to 500K'!#REF!</definedName>
    <definedName name="Transactions2" localSheetId="1">'[3]up to 500K'!#REF!</definedName>
    <definedName name="Transactions2">'[3]up to 500K'!#REF!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2" l="1"/>
  <c r="D8" i="32"/>
  <c r="C8" i="32"/>
  <c r="H11" i="29" l="1"/>
  <c r="G11" i="29"/>
  <c r="F11" i="29"/>
  <c r="E11" i="29"/>
  <c r="D11" i="29"/>
  <c r="C11" i="29"/>
  <c r="I7" i="17" l="1"/>
  <c r="H7" i="17"/>
  <c r="G7" i="17"/>
  <c r="F7" i="17"/>
  <c r="E7" i="17"/>
  <c r="D7" i="17"/>
  <c r="C7" i="17"/>
</calcChain>
</file>

<file path=xl/sharedStrings.xml><?xml version="1.0" encoding="utf-8"?>
<sst xmlns="http://schemas.openxmlformats.org/spreadsheetml/2006/main" count="613" uniqueCount="227">
  <si>
    <t>Return to Contents</t>
  </si>
  <si>
    <t>2018-19</t>
  </si>
  <si>
    <t>2019-20</t>
  </si>
  <si>
    <t>2020-21</t>
  </si>
  <si>
    <t>2021-22</t>
  </si>
  <si>
    <t>2022-23</t>
  </si>
  <si>
    <t>2023-24</t>
  </si>
  <si>
    <t>2024-25</t>
  </si>
  <si>
    <t>Source: Scottish Fiscal Commission</t>
  </si>
  <si>
    <t>Shaded cells refer to outturn available at time of publication.</t>
  </si>
  <si>
    <t>2017-18</t>
  </si>
  <si>
    <t>2016-17</t>
  </si>
  <si>
    <t>2015-16</t>
  </si>
  <si>
    <t>2014-15</t>
  </si>
  <si>
    <t>2013-14</t>
  </si>
  <si>
    <t>Non-Savings Non-Dividends Income Tax (NSND-IT)</t>
  </si>
  <si>
    <t>Non-Domestic Rates (NDR)</t>
  </si>
  <si>
    <t>Land and Buildings Transactions Tax (LBTT)</t>
  </si>
  <si>
    <t>Scottish Landfill Tax (SLfT)</t>
  </si>
  <si>
    <t>Value added tax (VAT)</t>
  </si>
  <si>
    <t>Air Passenger Duty (APD)</t>
  </si>
  <si>
    <t>February 2020</t>
  </si>
  <si>
    <t>Transactions</t>
  </si>
  <si>
    <t>Prices</t>
  </si>
  <si>
    <t>Data update</t>
  </si>
  <si>
    <t>Starter rate threshold policy</t>
  </si>
  <si>
    <t>Changes since February 2020</t>
  </si>
  <si>
    <t>Source: Scottish Fiscal Commission,</t>
  </si>
  <si>
    <t>Methodology change</t>
  </si>
  <si>
    <t>Repayments deadline policy costing</t>
  </si>
  <si>
    <t>Starter rate policy costing</t>
  </si>
  <si>
    <t>£ million</t>
  </si>
  <si>
    <t>2019-20 [1]</t>
  </si>
  <si>
    <t>2025-26</t>
  </si>
  <si>
    <t>SFC January 2021</t>
  </si>
  <si>
    <t>OBR November 2020</t>
  </si>
  <si>
    <t>Difference</t>
  </si>
  <si>
    <t>OBR (2020) Economic and Fiscal Outlook - November 2020,</t>
  </si>
  <si>
    <t>Revenue Scotland (2020) Annual Report and Accounts 2019/20 - Devolved Taxes Accounts.</t>
  </si>
  <si>
    <t>[1] The difference in 2019-20 is due to the OBR forecast using the pre-Audited LBTT outturn figure, while our forecast use the final audited LBTT outturn. This does not have a significant effect on the forecasts after 2019-20.</t>
  </si>
  <si>
    <t>Per cent</t>
  </si>
  <si>
    <t>December 2017</t>
  </si>
  <si>
    <t>May 2018</t>
  </si>
  <si>
    <t>December 2018</t>
  </si>
  <si>
    <t>May 2019</t>
  </si>
  <si>
    <t>January 2021</t>
  </si>
  <si>
    <t>Shading shows outturn as available at time of publication.</t>
  </si>
  <si>
    <t>Outturn</t>
  </si>
  <si>
    <t>Q1</t>
  </si>
  <si>
    <t>Q2</t>
  </si>
  <si>
    <t>Q3</t>
  </si>
  <si>
    <t>Q4</t>
  </si>
  <si>
    <t>Registers of Scotland data before 2016-17</t>
  </si>
  <si>
    <t>Revenue Scotland for outturn data from 2016-17 -  Revenue Scotland - Effective-based data available up to February 2019</t>
  </si>
  <si>
    <t>Transactions Growth</t>
  </si>
  <si>
    <t>Price Growth</t>
  </si>
  <si>
    <t>2006-07</t>
  </si>
  <si>
    <t>2007-08</t>
  </si>
  <si>
    <t>2008-09</t>
  </si>
  <si>
    <t>2009-10</t>
  </si>
  <si>
    <t>2010-11</t>
  </si>
  <si>
    <t>2011-12</t>
  </si>
  <si>
    <t>2012-13</t>
  </si>
  <si>
    <t>Forecasts (£ million)</t>
  </si>
  <si>
    <t>Year-on-year growth rate (per cent)</t>
  </si>
  <si>
    <t>HMRC (2020) Scottish Income Tax Outturn Statistics</t>
  </si>
  <si>
    <t>OBR (2020) Economic and fiscal outlook - November 2020</t>
  </si>
  <si>
    <t>CPI used to uprate tax bands (per cent) [1]</t>
  </si>
  <si>
    <t>Personal Allowance (£) [2]</t>
  </si>
  <si>
    <t>Starter rate [5]</t>
  </si>
  <si>
    <t>Rate (per cent)</t>
  </si>
  <si>
    <t>Start (£) [3]</t>
  </si>
  <si>
    <t>End (£) [4]</t>
  </si>
  <si>
    <t>Basic Rate [6]</t>
  </si>
  <si>
    <t>Intermediate Rate [7]</t>
  </si>
  <si>
    <t>End (£)</t>
  </si>
  <si>
    <t>Start (£)</t>
  </si>
  <si>
    <t>Higher Rate [8]</t>
  </si>
  <si>
    <t>Top Rate [9]</t>
  </si>
  <si>
    <t>Shaded CPI values refer to outturn available at the time of publication. Other shaded cells refer to rates and bands announced at time of publication</t>
  </si>
  <si>
    <t xml:space="preserve">[3] Refers to the gross income (that includes the PA) at which a taxpayer starts paying tax at a given rate. </t>
  </si>
  <si>
    <t xml:space="preserve">[4] Refers to the gross income (that includes the PA) at which a taxpayer stops paying tax at a given rate. </t>
  </si>
  <si>
    <t>[8] The higher rate threshold has been frozen for two of the last three years, and increased by 1% in 2018-19. We are assuming that the threshold will in future increase by CPI inflation and rounded up the nearest £.</t>
  </si>
  <si>
    <t>[9] The top rate is paid on all earnings above £150,000, and so has no end. We are assuming that this threshold remains fixed at £150,000 in line with current policy intention.</t>
  </si>
  <si>
    <t>ONS (2020) Consumer price inflation, UK Statistical bulletin,</t>
  </si>
  <si>
    <t>OBR (2020) Consumer Price inflation forecasts.</t>
  </si>
  <si>
    <t>Figure S4.3: Economic determinants used to produce the NSND income tax forecasts (Percentage growth)</t>
  </si>
  <si>
    <t>[2] Average earnings growth used in the income tax forecast. This is applied to income from property, dividends, and interest paid on savings.</t>
  </si>
  <si>
    <t>[3] Public sector refers to employees of the Scottish Government, UK Government, local authorities, the NHS and other public bodies.</t>
  </si>
  <si>
    <t>Population and Employment adjustment by age [1]</t>
  </si>
  <si>
    <t>Under 25</t>
  </si>
  <si>
    <t>35-44</t>
  </si>
  <si>
    <t>45-54</t>
  </si>
  <si>
    <t>55-64</t>
  </si>
  <si>
    <t>65-74</t>
  </si>
  <si>
    <t>75+</t>
  </si>
  <si>
    <t xml:space="preserve">25-34 </t>
  </si>
  <si>
    <t>Earnings growth assumptions</t>
  </si>
  <si>
    <t>Average earnings growth [2]</t>
  </si>
  <si>
    <t>Private sector</t>
  </si>
  <si>
    <t>Public sector [3]</t>
  </si>
  <si>
    <t>State Pension</t>
  </si>
  <si>
    <t>Other pensions</t>
  </si>
  <si>
    <t>Tax band from 2016-17 to 2018-19 [2]</t>
  </si>
  <si>
    <t>Tax band from 2018-19 onward [3]</t>
  </si>
  <si>
    <t>Basic rate</t>
  </si>
  <si>
    <t>Higher rate</t>
  </si>
  <si>
    <t>Additional rate</t>
  </si>
  <si>
    <t>Total</t>
  </si>
  <si>
    <t>Starter rate</t>
  </si>
  <si>
    <t>Intermediate rate</t>
  </si>
  <si>
    <t>Top rate</t>
  </si>
  <si>
    <t>[2] Until 2018-19 Scotland used a three band system.</t>
  </si>
  <si>
    <t>[3] From 2018-19 onwards Scotland has used 5 band tax system.  This system split the population previously covered by the Basic Rate into three bands.</t>
  </si>
  <si>
    <t xml:space="preserve">This table accounts for Scottish policy changes, from 2017-18 to 2020-21. </t>
  </si>
  <si>
    <t>Shaded cells refer to outturn available at the time of publication.</t>
  </si>
  <si>
    <t>HMRC (2020) Scottish Income Tax Outturn Statistics.</t>
  </si>
  <si>
    <t>Figure S4.4: Number of taxpayers by tax band 2017-18 to 2025-26 [1]</t>
  </si>
  <si>
    <t>Figure S4.5: 2019-20 policy costing breakdown</t>
  </si>
  <si>
    <t>[1] Our estimate of the behavioural response due to the change in the Scottish policy.</t>
  </si>
  <si>
    <t>[2] Our estimate of the behavioural response due to the tax difference between Scotland and rUK.</t>
  </si>
  <si>
    <t>Static costing</t>
  </si>
  <si>
    <t>Response to Scottish policy [1]</t>
  </si>
  <si>
    <t>Response to rUK differential [2]</t>
  </si>
  <si>
    <t>Post-Behavioural costing</t>
  </si>
  <si>
    <t>Figure S4.6: 2020-21 policy costing breakdown</t>
  </si>
  <si>
    <t>Low variant</t>
  </si>
  <si>
    <t>High variant</t>
  </si>
  <si>
    <t>Productivity</t>
  </si>
  <si>
    <t>Description of behaviour</t>
  </si>
  <si>
    <t>High variant [1]</t>
  </si>
  <si>
    <t>Central estimate</t>
  </si>
  <si>
    <t>Low variant [2]</t>
  </si>
  <si>
    <t>2019-20 policy costing</t>
  </si>
  <si>
    <t>2020-21 policy costing</t>
  </si>
  <si>
    <t>Behavioural response to 2020-21 UK policy [3]</t>
  </si>
  <si>
    <t>[1] For the high variant, we assume behaviour responses as 50% larger than our central assumptions.</t>
  </si>
  <si>
    <t>[2] For the low variant, we assume behaviour responses are 50% smaller than our central assumptions.</t>
  </si>
  <si>
    <t>Revenue Scotland (2020) Annual Report and Accounts 2019/20 - Devolved taxes Accounts.</t>
  </si>
  <si>
    <t>Data updates</t>
  </si>
  <si>
    <t>Economic determinants</t>
  </si>
  <si>
    <t xml:space="preserve">Shaded cells refer to outturn available at time of publication. </t>
  </si>
  <si>
    <t>Outturn in this context refers to a provisional estimate of the Scottish share of VAT, applied to outturn UK VAT receipts.</t>
  </si>
  <si>
    <t>Figure in shaded cell is not classed as outturn data. It is an estimate of the Scottish share of APD revenues.</t>
  </si>
  <si>
    <t>[1] For outturn years up to 2020-21, the inflation rate used to uprate tax bands is the ONS CPI September value from the previous tax year. For forecast years beyond 2021-22, we use OBR's latest CPI inflation rate forecast.</t>
  </si>
  <si>
    <t>[2] We assume the UK Personal Allowance (PA) policy pathway. The allowance was frozen for 2020-21, and then increased by September CPI and rounded up to the nearest £10.</t>
  </si>
  <si>
    <t>[5] We uprate starter rate portion by the previous year's CPI and add back to the PA to get the gross income value. For example, the starter rate portion of £2,085 in 2020-21 is increased by the 2019-20 CPI and rounded up to the nearest £1 to arrive at the 2021-22 starter rate portion of £2,097, £14,667 including the PA.</t>
  </si>
  <si>
    <t>[6] We uprate basic rate portion by the previous year's CPI and add back to the PA to get the gross income value. For example, the basic rate portion of £10,573 in 2020-21 is increased by the 2019-20 CPI and rounded up to the nearest £1 to arrive at the 2021-22 basic rate portion of £10,629, £25,296 including the PA.</t>
  </si>
  <si>
    <t>[1] These estimates are jointly derived from the SFC employment, and the SFC population projections. These are split by age bands to match our main underlying dataset - the publicly available version of HMRC's Survey of Personal Incomes.</t>
  </si>
  <si>
    <t>2020-21 [2]</t>
  </si>
  <si>
    <t>Total cost of mandatory reliefs</t>
  </si>
  <si>
    <t>Total cost of all reliefs</t>
  </si>
  <si>
    <t>New Start</t>
  </si>
  <si>
    <t>Sports Clubs</t>
  </si>
  <si>
    <t>Rural Rate Relief</t>
  </si>
  <si>
    <t>District Heating Relief Scheme</t>
  </si>
  <si>
    <t>Enterprise Areas</t>
  </si>
  <si>
    <t>Transitional Relief - hospitality related</t>
  </si>
  <si>
    <t>Transitional Relief - offices (Aberdeen and Aberdeenshire only)</t>
  </si>
  <si>
    <t>Day Nurseries</t>
  </si>
  <si>
    <t>Business Growth Accelerator</t>
  </si>
  <si>
    <t>Mobile Mast Relief</t>
  </si>
  <si>
    <t>Fibre relief</t>
  </si>
  <si>
    <t>Revenue Scotland (2020) Annual Report and Financial Statements 2019-20</t>
  </si>
  <si>
    <t>Empty Property Relief [3] [4]</t>
  </si>
  <si>
    <t>Fresh Start [4]</t>
  </si>
  <si>
    <t>Churches [4]</t>
  </si>
  <si>
    <t>Charities [4] [5]</t>
  </si>
  <si>
    <t>Rate Rebates [4]</t>
  </si>
  <si>
    <t>Small Business Bonus Scheme [4]</t>
  </si>
  <si>
    <t>Renewables</t>
  </si>
  <si>
    <t>Unoccupied New Builds</t>
  </si>
  <si>
    <t>Lighthouse Relief</t>
  </si>
  <si>
    <t>Reverse Vending Machine Relief</t>
  </si>
  <si>
    <t>Hardship</t>
  </si>
  <si>
    <t>Charities &amp; other organisations [4]</t>
  </si>
  <si>
    <t>[1] Figures for 2019-20 are from notified local authority returns.</t>
  </si>
  <si>
    <t>[4] Properties applying for relief other than empty property relief and the Business Growth Accelerator will have to demonstrate that they are in continuous active use. This change comes into effect as of 1 April 2021 and decreases the forecast spend on the  affected reliefs from 2021-22. It also increases the spend on empty property relief from 2020-21.</t>
  </si>
  <si>
    <t>[3] Currently, after a 42-day period of occupation, a property is eligible for empty property relief at the higher rate should it become unoccupied again. From 1 April 2020, the period during which a property must be occupied increases to six months. Our forecast of empty property relief takes account of this  from 2020-21. From 2023-24 empty property relief is devolved to local authorities.</t>
  </si>
  <si>
    <t>[5] Mainstream independent schools will no longer be eligible for charity relief from 1 April 2021. Our forecast spending on charity relief takes account of this change from 2021-22 onwards.</t>
  </si>
  <si>
    <t>Scotland's Economic &amp; Fiscal Forecasts - Chapter 4 - Tax - Supplementary charts and tables</t>
  </si>
  <si>
    <t>BGAs forecast</t>
  </si>
  <si>
    <t>SFC forecast</t>
  </si>
  <si>
    <t>Sources: Scottish Fiscal Commission, Scottish Government</t>
  </si>
  <si>
    <t>Income tax</t>
  </si>
  <si>
    <t>Land and Buildings Transaction Tax [1]</t>
  </si>
  <si>
    <t>Negative figures represent an increased cost that has to be from the Scottish Budget. For the BGA this is a reduction in funding, for our forecasts a decrease in tax revenues.</t>
  </si>
  <si>
    <t>Scottish Landfill Tax</t>
  </si>
  <si>
    <t>[1] The SFC forecast for Land and Buildings Transaction Tax (LBTT) includes revenues for residential LBTT, non-residential LBTT and the additional dwelling supplement.</t>
  </si>
  <si>
    <t>[7] The end point of the intermediate rate is determined by the Government's higher rate threshold policy. From 2017-18 to 2020-21 this has risen by less than CPI as a result of the lower than CPI higher rate threshold policy.</t>
  </si>
  <si>
    <t>Final Costing</t>
  </si>
  <si>
    <t>RTI adjustment [3]</t>
  </si>
  <si>
    <t>[3] We align our SPI based policy costings with the RTI data</t>
  </si>
  <si>
    <t xml:space="preserve">[3] This is the baseline response to rUK policy, excluding the effects of the  2019-20 and 2020-21 policies. </t>
  </si>
  <si>
    <t>Total change to revenue [4]</t>
  </si>
  <si>
    <t>[4] This hasn't been adjusted for any potential RTI data</t>
  </si>
  <si>
    <t>Tax Overview</t>
  </si>
  <si>
    <t>Figure S4.1: Comparison of tax revenue forecasts and BGAs forecast</t>
  </si>
  <si>
    <t>Figure S4.2: Main tax rates and bands used to produce the NSND income tax forecast</t>
  </si>
  <si>
    <t>Figure S4.7: Income tax forecast sensitivity in 2025-26</t>
  </si>
  <si>
    <t>Figure S4.8: Sensitivity of behavioural responses in 2021-22</t>
  </si>
  <si>
    <t>Figure S4.9: SFC and OBR Scottish NSND income tax forecast comparison</t>
  </si>
  <si>
    <t>Figure S4.10: Forecast NDR relief costs</t>
  </si>
  <si>
    <t>Figure S4.11: Change in Residential LBTT (excluding ADS) forecast since February 2020</t>
  </si>
  <si>
    <t>Figure S4.12: Change in Additional Dwelling Supplement forecast since February 2020</t>
  </si>
  <si>
    <t>Figure S4.13: SFC and OBR LBTT forecast comparison</t>
  </si>
  <si>
    <t>Figure S4.14: Annual residential transaction growth forecast</t>
  </si>
  <si>
    <t>Figure S4.15: Quarterly residential transaction growth forecast</t>
  </si>
  <si>
    <t xml:space="preserve">Figure S4.16: Annual mean house price growth forecast </t>
  </si>
  <si>
    <t xml:space="preserve">Figure S4.17: Quarterly mean house price growth forecast </t>
  </si>
  <si>
    <t xml:space="preserve">Figure S4.18: Non-residential median and transactions growth forecasts </t>
  </si>
  <si>
    <t>Figure S4.19: SFC and OBR SLfT forecast comparison</t>
  </si>
  <si>
    <t>[2] Figures from 2020-21 are from local authorities mid-year estimate returns, except Empty Property Relief which is estimated based on the 2019-20 notified figure.</t>
  </si>
  <si>
    <t>Behavioural response, of which,</t>
  </si>
  <si>
    <t>Scottish Fiscal Commission (2020) Scotland's Economic and Fiscal Forecasts - February 2020,</t>
  </si>
  <si>
    <t>Scottish Fiscal Commission (2020) Scotland’s Economic and Fiscal Forecasts – February 2020</t>
  </si>
  <si>
    <t xml:space="preserve">Scottish Fiscal Commission (2020) Scotland’s Economic and Fiscal Forecasts – February 2020 </t>
  </si>
  <si>
    <t xml:space="preserve">Source: Scottish Fiscal Commission, </t>
  </si>
  <si>
    <t>[1] The difference in 2019-20 is due to the OBR forecast using the pre-Audited SLfT outturn figure, while our forecast uses the final audited SLfT outturn. This does not have a significant effect on the forecasts after 2019-20.</t>
  </si>
  <si>
    <t>Figure S4.20: Change in Scottish share of UK Air Passenger Duty forecast since February 2020</t>
  </si>
  <si>
    <t>Figure S4.21: Change in VAT Assignment forecast since February 2020</t>
  </si>
  <si>
    <t>1.6 per cent universal relief [6]</t>
  </si>
  <si>
    <t>Retail, Hospitality, Leisure and Aviation Relief [6]</t>
  </si>
  <si>
    <t>[7] Cost to the Scottish Government, not total cost of the relief.</t>
  </si>
  <si>
    <t>Total cost of discretionary reliefs [7]</t>
  </si>
  <si>
    <t>[6] The mid-year estimates indicate that £927 million was claimed in RHL relief and £60 million was claimed in 1.6 per cent universal relief. We estimate that the automatic application of these reliefs led to £23 million and £12 million less, respectively, being claimed in other reliefs. We report the cost of these policies net of the displacement from other reliefs in the SEFF. For 2021-22, we have estimated the net cost of the RHL relief but it is possible that there will again be some displacement from other reliefs. The total amount of relief claimed is not affected, but the amounts claimed for individual reliefs may be different.</t>
  </si>
  <si>
    <t>[1] Allocations to tax bands are based on the highest rate at which a taxpayer pays tax on non-savings non-dividend income. This table has been corrected on 1/2/2021, following our publication on 28/1/2021.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</si>
</sst>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4" formatCode="_-&quot;£&quot;* #,##0.00_-;\-&quot;£&quot;* #,##0.00_-;_-&quot;£&quot;* &quot;-&quot;??_-;_-@_-"/>
    <numFmt numFmtId="43" formatCode="_-* #,##0.00_-;\-* #,##0.00_-;_-* &quot;-&quot;??_-;_-@_-"/>
    <numFmt numFmtId="164" formatCode="0.00000"/>
    <numFmt numFmtId="165" formatCode="_(* #,##0.00_);_(* \(#,##0.00\);_(* &quot;-&quot;??_);_(@_)"/>
    <numFmt numFmtId="166" formatCode="_-* #,##0.000000000000000_-;\-* #,##0.000000000000000_-;_-* &quot;-&quot;??_-;_-@_-"/>
    <numFmt numFmtId="167" formatCode="0.0"/>
    <numFmt numFmtId="168" formatCode="0.0%"/>
    <numFmt numFmtId="169" formatCode="0.000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_%_);\(#,##0\)_%;#,##0_%_);@_%_)"/>
    <numFmt numFmtId="179" formatCode="#,##0.00_%_);\(#,##0.00\)_%;**;@_%_)"/>
    <numFmt numFmtId="180" formatCode="#,##0.00_%_);\(#,##0.00\)_%;#,##0.00_%_);@_%_)"/>
    <numFmt numFmtId="181" formatCode="#,##0.000_%_);\(#,##0.000\)_%;**;@_%_)"/>
    <numFmt numFmtId="182" formatCode="#,##0.0_%_);\(#,##0.0\)_%;**;@_%_)"/>
    <numFmt numFmtId="183" formatCode="_(&quot;$&quot;* #,##0.00_);_(&quot;$&quot;* \(#,##0.00\);_(&quot;$&quot;* &quot;-&quot;??_);_(@_)"/>
    <numFmt numFmtId="184" formatCode="&quot;$&quot;#,##0.00_%_);\(&quot;$&quot;#,##0.00\)_%;**;@_%_)"/>
    <numFmt numFmtId="185" formatCode="&quot;$&quot;#,##0.000_%_);\(&quot;$&quot;#,##0.000\)_%;**;@_%_)"/>
    <numFmt numFmtId="186" formatCode="&quot;$&quot;#,##0.0_%_);\(&quot;$&quot;#,##0.0\)_%;**;@_%_)"/>
    <numFmt numFmtId="187" formatCode="#,##0_);\(#,##0.0\)"/>
    <numFmt numFmtId="188" formatCode="m/d/yy_%_);;**"/>
    <numFmt numFmtId="189" formatCode="m/d/yy_%_)"/>
    <numFmt numFmtId="190" formatCode="#,##0;\-#,##0;\-"/>
    <numFmt numFmtId="191" formatCode="0.0;\(0.0\)"/>
    <numFmt numFmtId="192" formatCode="0.0;;&quot;TBD&quot;"/>
    <numFmt numFmtId="193" formatCode="_(&quot;$&quot;* #,##0_);_(&quot;$&quot;* \(#,##0\);_(&quot;$&quot;* &quot;-&quot;_);_(@_)"/>
    <numFmt numFmtId="194" formatCode="#,##0.0_x_)_);&quot;NM&quot;_x_)_);#,##0.0_x_)_);@_x_)_)"/>
    <numFmt numFmtId="195" formatCode="[&lt;0.0001]&quot;&lt;0.0001&quot;;0.0000"/>
    <numFmt numFmtId="196" formatCode="0.0%_);\(0.0%\);**;@_%_)"/>
    <numFmt numFmtId="197" formatCode="#,##0.0_);\(#,##0.0\)"/>
    <numFmt numFmtId="198" formatCode="#,##0.0,,;\-#,##0.0,,;\-"/>
    <numFmt numFmtId="199" formatCode="#,##0,;\-#,##0,;\-"/>
    <numFmt numFmtId="200" formatCode="0.0%;\-0.0%;\-"/>
    <numFmt numFmtId="201" formatCode="#,##0.0,,;\-#,##0.0,,"/>
    <numFmt numFmtId="202" formatCode="#,##0,;\-#,##0,"/>
    <numFmt numFmtId="203" formatCode="0.0%;\-0.0%"/>
    <numFmt numFmtId="204" formatCode="&quot;$&quot;#,##0.0_);\(&quot;$&quot;#,##0.00\)"/>
    <numFmt numFmtId="205" formatCode="_-* #,##0_-;\-* #,##0_-;_-* &quot;-&quot;??_-;_-@_-"/>
    <numFmt numFmtId="206" formatCode="#,##0.0"/>
  </numFmts>
  <fonts count="166">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9"/>
      <color rgb="FF0070C0"/>
      <name val="Helvetica"/>
    </font>
    <font>
      <u/>
      <sz val="10"/>
      <color theme="10"/>
      <name val="Arial"/>
      <family val="2"/>
    </font>
    <font>
      <sz val="10"/>
      <color theme="1"/>
      <name val="Arial"/>
      <family val="2"/>
    </font>
    <font>
      <sz val="11"/>
      <color theme="1"/>
      <name val="Arial"/>
      <family val="2"/>
    </font>
    <font>
      <sz val="11"/>
      <color rgb="FF000000"/>
      <name val="Helvetica"/>
    </font>
    <font>
      <u/>
      <sz val="9"/>
      <color theme="10"/>
      <name val="Helvetica"/>
    </font>
    <font>
      <sz val="9"/>
      <name val="Helvetica"/>
    </font>
    <font>
      <sz val="9"/>
      <color theme="1"/>
      <name val="Arial"/>
      <family val="2"/>
    </font>
    <font>
      <b/>
      <sz val="12"/>
      <color theme="1"/>
      <name val="Helvetica"/>
    </font>
    <font>
      <sz val="12"/>
      <color theme="1"/>
      <name val="Arial"/>
      <family val="2"/>
    </font>
    <font>
      <b/>
      <sz val="10"/>
      <color theme="1"/>
      <name val="Arial"/>
      <family val="2"/>
    </font>
    <font>
      <b/>
      <sz val="12"/>
      <color theme="1"/>
      <name val="Arial"/>
      <family val="2"/>
    </font>
    <font>
      <b/>
      <sz val="12"/>
      <color rgb="FF000000"/>
      <name val="Helvetica"/>
    </font>
    <font>
      <sz val="12"/>
      <color rgb="FF000000"/>
      <name val="Helvetica"/>
    </font>
    <font>
      <sz val="12"/>
      <color theme="1"/>
      <name val="Helvetica"/>
    </font>
    <font>
      <sz val="10"/>
      <color theme="1"/>
      <name val="Helvetica"/>
    </font>
    <font>
      <sz val="10"/>
      <name val="Helvetica"/>
    </font>
    <font>
      <u/>
      <sz val="9"/>
      <color rgb="FF0000FF"/>
      <name val="Helvetica"/>
    </font>
    <font>
      <u/>
      <sz val="12"/>
      <color theme="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b/>
      <sz val="11"/>
      <name val="Helvetica"/>
    </font>
    <font>
      <u/>
      <sz val="10"/>
      <color rgb="FF0000FF"/>
      <name val="Arial"/>
      <family val="2"/>
    </font>
  </fonts>
  <fills count="9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rgb="FF4FADA3"/>
        <bgColor indexed="64"/>
      </patternFill>
    </fill>
  </fills>
  <borders count="68">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theme="3"/>
      </bottom>
      <diagonal/>
    </border>
    <border>
      <left style="medium">
        <color theme="0"/>
      </left>
      <right style="medium">
        <color theme="2"/>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2"/>
      </left>
      <right/>
      <top/>
      <bottom/>
      <diagonal/>
    </border>
    <border>
      <left/>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bottom style="thin">
        <color rgb="FF4FADA3"/>
      </bottom>
      <diagonal/>
    </border>
    <border>
      <left/>
      <right style="thin">
        <color theme="0"/>
      </right>
      <top/>
      <bottom/>
      <diagonal/>
    </border>
  </borders>
  <cellStyleXfs count="1619">
    <xf numFmtId="0" fontId="0" fillId="0" borderId="0"/>
    <xf numFmtId="0" fontId="6"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0" fontId="9" fillId="0" borderId="0"/>
    <xf numFmtId="9"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28" fillId="0" borderId="0" applyNumberFormat="0" applyFill="0" applyBorder="0" applyAlignment="0" applyProtection="0"/>
    <xf numFmtId="0" fontId="9" fillId="0" borderId="0"/>
    <xf numFmtId="0" fontId="19" fillId="0" borderId="0"/>
    <xf numFmtId="0" fontId="29" fillId="0" borderId="0" applyNumberFormat="0" applyFill="0" applyBorder="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3" applyNumberFormat="0" applyFill="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0" applyNumberFormat="0" applyBorder="0" applyAlignment="0" applyProtection="0"/>
    <xf numFmtId="0" fontId="36" fillId="10" borderId="24" applyNumberFormat="0" applyAlignment="0" applyProtection="0"/>
    <xf numFmtId="0" fontId="37" fillId="11" borderId="25" applyNumberFormat="0" applyAlignment="0" applyProtection="0"/>
    <xf numFmtId="0" fontId="38" fillId="11" borderId="24" applyNumberFormat="0" applyAlignment="0" applyProtection="0"/>
    <xf numFmtId="0" fontId="39" fillId="0" borderId="26" applyNumberFormat="0" applyFill="0" applyAlignment="0" applyProtection="0"/>
    <xf numFmtId="0" fontId="40" fillId="12" borderId="27" applyNumberFormat="0" applyAlignment="0" applyProtection="0"/>
    <xf numFmtId="0" fontId="41" fillId="0" borderId="0" applyNumberFormat="0" applyFill="0" applyBorder="0" applyAlignment="0" applyProtection="0"/>
    <xf numFmtId="0" fontId="12" fillId="13" borderId="28" applyNumberFormat="0" applyFont="0" applyAlignment="0" applyProtection="0"/>
    <xf numFmtId="0" fontId="42" fillId="0" borderId="0" applyNumberFormat="0" applyFill="0" applyBorder="0" applyAlignment="0" applyProtection="0"/>
    <xf numFmtId="0" fontId="20" fillId="0" borderId="29" applyNumberFormat="0" applyFill="0" applyAlignment="0" applyProtection="0"/>
    <xf numFmtId="0" fontId="4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43" fillId="37" borderId="0" applyNumberFormat="0" applyBorder="0" applyAlignment="0" applyProtection="0"/>
    <xf numFmtId="0" fontId="44" fillId="0" borderId="0"/>
    <xf numFmtId="0" fontId="45" fillId="0" borderId="0">
      <alignment vertical="top"/>
    </xf>
    <xf numFmtId="0" fontId="1" fillId="0" borderId="0"/>
    <xf numFmtId="9" fontId="1"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12" fillId="0" borderId="0"/>
    <xf numFmtId="43" fontId="19" fillId="0" borderId="0" applyFont="0" applyFill="0" applyBorder="0" applyAlignment="0" applyProtection="0"/>
    <xf numFmtId="9" fontId="19" fillId="0" borderId="0" applyFont="0" applyFill="0" applyBorder="0" applyAlignment="0" applyProtection="0"/>
    <xf numFmtId="0" fontId="1" fillId="0" borderId="0"/>
    <xf numFmtId="172" fontId="9" fillId="0" borderId="0" applyFill="0" applyBorder="0" applyAlignment="0" applyProtection="0"/>
    <xf numFmtId="0" fontId="45" fillId="0" borderId="0">
      <alignment vertical="top"/>
    </xf>
    <xf numFmtId="0" fontId="9" fillId="0" borderId="0"/>
    <xf numFmtId="0" fontId="9" fillId="0" borderId="0"/>
    <xf numFmtId="0" fontId="4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top"/>
    </xf>
    <xf numFmtId="0" fontId="45" fillId="0" borderId="0">
      <alignment vertical="top"/>
    </xf>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54" fillId="0" borderId="41" applyNumberFormat="0" applyFill="0" applyProtection="0">
      <alignment horizontal="center"/>
    </xf>
    <xf numFmtId="0" fontId="9" fillId="0" borderId="0"/>
    <xf numFmtId="167" fontId="9" fillId="0" borderId="0" applyFont="0" applyFill="0" applyBorder="0" applyProtection="0">
      <alignment horizontal="right"/>
    </xf>
    <xf numFmtId="167" fontId="9" fillId="0" borderId="0" applyFont="0" applyFill="0" applyBorder="0" applyProtection="0">
      <alignment horizontal="right"/>
    </xf>
    <xf numFmtId="0" fontId="55" fillId="39" borderId="0" applyNumberFormat="0" applyBorder="0" applyAlignment="0" applyProtection="0"/>
    <xf numFmtId="0" fontId="55" fillId="39" borderId="0" applyNumberFormat="0" applyBorder="0" applyAlignment="0" applyProtection="0"/>
    <xf numFmtId="0" fontId="56" fillId="4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0"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0"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0" borderId="0" applyNumberFormat="0" applyBorder="0" applyAlignment="0" applyProtection="0"/>
    <xf numFmtId="170" fontId="9" fillId="0" borderId="0" applyFont="0" applyFill="0" applyBorder="0" applyProtection="0">
      <alignment horizontal="right"/>
    </xf>
    <xf numFmtId="170" fontId="9" fillId="0" borderId="0" applyFont="0" applyFill="0" applyBorder="0" applyProtection="0">
      <alignment horizontal="right"/>
    </xf>
    <xf numFmtId="0" fontId="55" fillId="46" borderId="0" applyNumberFormat="0" applyBorder="0" applyAlignment="0" applyProtection="0"/>
    <xf numFmtId="0" fontId="55" fillId="46" borderId="0" applyNumberFormat="0" applyBorder="0" applyAlignment="0" applyProtection="0"/>
    <xf numFmtId="0" fontId="56" fillId="4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0"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9"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40" borderId="0" applyNumberFormat="0" applyBorder="0" applyAlignment="0" applyProtection="0"/>
    <xf numFmtId="171" fontId="9" fillId="0" borderId="0" applyFont="0" applyFill="0" applyBorder="0" applyProtection="0">
      <alignment horizontal="right"/>
    </xf>
    <xf numFmtId="171" fontId="9" fillId="0" borderId="0" applyFont="0" applyFill="0" applyBorder="0" applyProtection="0">
      <alignment horizontal="right"/>
    </xf>
    <xf numFmtId="0" fontId="57" fillId="51" borderId="0" applyNumberFormat="0" applyBorder="0" applyAlignment="0" applyProtection="0"/>
    <xf numFmtId="0" fontId="57" fillId="51" borderId="0" applyNumberFormat="0" applyBorder="0" applyAlignment="0" applyProtection="0"/>
    <xf numFmtId="0" fontId="58" fillId="4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8" fillId="49"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4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40"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9"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4"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6"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8" fillId="40" borderId="0" applyNumberFormat="0" applyBorder="0" applyAlignment="0" applyProtection="0"/>
    <xf numFmtId="0" fontId="59" fillId="0" borderId="0" applyNumberFormat="0" applyFill="0" applyBorder="0" applyAlignment="0">
      <protection locked="0"/>
    </xf>
    <xf numFmtId="0" fontId="60" fillId="41"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173" fontId="9" fillId="0" borderId="0" applyBorder="0"/>
    <xf numFmtId="0" fontId="62" fillId="0" borderId="0" applyNumberFormat="0" applyAlignment="0">
      <alignment horizontal="left"/>
    </xf>
    <xf numFmtId="174" fontId="63" fillId="0" borderId="42" applyAlignment="0" applyProtection="0"/>
    <xf numFmtId="49" fontId="64" fillId="0" borderId="0" applyFont="0" applyFill="0" applyBorder="0" applyAlignment="0" applyProtection="0">
      <alignment horizontal="left"/>
    </xf>
    <xf numFmtId="3" fontId="65" fillId="0" borderId="0" applyAlignment="0" applyProtection="0"/>
    <xf numFmtId="168" fontId="47" fillId="0" borderId="0" applyFill="0" applyBorder="0" applyAlignment="0" applyProtection="0"/>
    <xf numFmtId="49" fontId="47" fillId="0" borderId="0" applyNumberFormat="0" applyAlignment="0" applyProtection="0">
      <alignment horizontal="left"/>
    </xf>
    <xf numFmtId="49" fontId="66" fillId="0" borderId="43" applyNumberFormat="0" applyAlignment="0" applyProtection="0">
      <alignment horizontal="left" wrapText="1"/>
    </xf>
    <xf numFmtId="49" fontId="66" fillId="0" borderId="0" applyNumberFormat="0" applyAlignment="0" applyProtection="0">
      <alignment horizontal="left" wrapText="1"/>
    </xf>
    <xf numFmtId="49" fontId="67" fillId="0" borderId="0" applyAlignment="0" applyProtection="0">
      <alignment horizontal="left"/>
    </xf>
    <xf numFmtId="0" fontId="68" fillId="49" borderId="44" applyNumberFormat="0" applyAlignment="0" applyProtection="0"/>
    <xf numFmtId="0" fontId="68" fillId="49" borderId="44" applyNumberFormat="0" applyAlignment="0" applyProtection="0"/>
    <xf numFmtId="0" fontId="69" fillId="49"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0" fillId="60" borderId="45" applyNumberFormat="0" applyAlignment="0" applyProtection="0"/>
    <xf numFmtId="0" fontId="70" fillId="60" borderId="45" applyNumberFormat="0" applyAlignment="0" applyProtection="0"/>
    <xf numFmtId="0" fontId="71" fillId="60" borderId="45" applyNumberFormat="0" applyAlignment="0" applyProtection="0"/>
    <xf numFmtId="171" fontId="65" fillId="0" borderId="0" applyFont="0" applyFill="0" applyBorder="0" applyProtection="0">
      <alignment horizontal="right"/>
    </xf>
    <xf numFmtId="175" fontId="65" fillId="0" borderId="0" applyFont="0" applyFill="0" applyBorder="0" applyProtection="0">
      <alignment horizontal="left"/>
    </xf>
    <xf numFmtId="176" fontId="50" fillId="61" borderId="39"/>
    <xf numFmtId="3" fontId="72" fillId="0" borderId="0"/>
    <xf numFmtId="3" fontId="72" fillId="0" borderId="0"/>
    <xf numFmtId="3" fontId="72" fillId="0" borderId="0"/>
    <xf numFmtId="3" fontId="72" fillId="0" borderId="0"/>
    <xf numFmtId="3" fontId="72" fillId="0" borderId="0"/>
    <xf numFmtId="3" fontId="72" fillId="0" borderId="0"/>
    <xf numFmtId="3" fontId="72" fillId="0" borderId="0"/>
    <xf numFmtId="3" fontId="72" fillId="0" borderId="0"/>
    <xf numFmtId="0" fontId="73" fillId="0" borderId="0" applyFont="0" applyFill="0" applyBorder="0" applyAlignment="0" applyProtection="0">
      <alignment horizontal="right"/>
    </xf>
    <xf numFmtId="177" fontId="73" fillId="0" borderId="0" applyFont="0" applyFill="0" applyBorder="0" applyAlignment="0" applyProtection="0"/>
    <xf numFmtId="178" fontId="73"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73" fillId="0" borderId="0" applyFont="0" applyFill="0" applyBorder="0" applyAlignment="0" applyProtection="0"/>
    <xf numFmtId="180" fontId="73" fillId="0" borderId="0" applyFont="0" applyFill="0" applyBorder="0" applyAlignment="0" applyProtection="0">
      <alignment horizontal="right"/>
    </xf>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181" fontId="73"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2" fontId="73" fillId="0" borderId="0" applyFont="0" applyFill="0" applyBorder="0" applyAlignment="0" applyProtection="0"/>
    <xf numFmtId="3" fontId="75" fillId="0" borderId="0" applyFont="0" applyFill="0" applyBorder="0" applyAlignment="0" applyProtection="0"/>
    <xf numFmtId="0" fontId="76" fillId="0" borderId="0"/>
    <xf numFmtId="0" fontId="77" fillId="0" borderId="0"/>
    <xf numFmtId="0" fontId="76" fillId="0" borderId="0"/>
    <xf numFmtId="0" fontId="77" fillId="0" borderId="0"/>
    <xf numFmtId="0" fontId="9" fillId="0" borderId="0"/>
    <xf numFmtId="0" fontId="9" fillId="0" borderId="0"/>
    <xf numFmtId="0" fontId="9" fillId="0" borderId="0"/>
    <xf numFmtId="0" fontId="46" fillId="0" borderId="0">
      <alignment horizontal="left"/>
    </xf>
    <xf numFmtId="0" fontId="46" fillId="0" borderId="0">
      <alignment horizontal="left"/>
    </xf>
    <xf numFmtId="0" fontId="9" fillId="0" borderId="0">
      <alignment horizontal="left"/>
    </xf>
    <xf numFmtId="0" fontId="9" fillId="0" borderId="0"/>
    <xf numFmtId="0" fontId="9" fillId="0" borderId="0">
      <alignment horizontal="left"/>
    </xf>
    <xf numFmtId="0" fontId="73" fillId="0" borderId="0" applyFont="0" applyFill="0" applyBorder="0" applyAlignment="0" applyProtection="0">
      <alignment horizontal="right"/>
    </xf>
    <xf numFmtId="44" fontId="9" fillId="0" borderId="0" applyFont="0" applyFill="0" applyBorder="0" applyAlignment="0" applyProtection="0"/>
    <xf numFmtId="0" fontId="9" fillId="0" borderId="0" applyFont="0" applyFill="0" applyBorder="0" applyAlignment="0" applyProtection="0"/>
    <xf numFmtId="183" fontId="9" fillId="0" borderId="0" applyFont="0" applyFill="0" applyBorder="0" applyAlignment="0" applyProtection="0"/>
    <xf numFmtId="184" fontId="78" fillId="0" borderId="0" applyFont="0" applyFill="0" applyBorder="0" applyAlignment="0" applyProtection="0"/>
    <xf numFmtId="0" fontId="73" fillId="0" borderId="0" applyFill="0" applyBorder="0" applyProtection="0"/>
    <xf numFmtId="44" fontId="56" fillId="0" borderId="0" applyFont="0" applyFill="0" applyBorder="0" applyAlignment="0" applyProtection="0"/>
    <xf numFmtId="185" fontId="78" fillId="0" borderId="0" applyFont="0" applyFill="0" applyBorder="0" applyAlignment="0" applyProtection="0"/>
    <xf numFmtId="44" fontId="79" fillId="0" borderId="0" applyFont="0" applyFill="0" applyBorder="0" applyAlignment="0" applyProtection="0"/>
    <xf numFmtId="186" fontId="73" fillId="0" borderId="0" applyFont="0" applyFill="0" applyBorder="0" applyAlignment="0" applyProtection="0"/>
    <xf numFmtId="187" fontId="73" fillId="0" borderId="0" applyFont="0" applyFill="0" applyBorder="0" applyAlignment="0" applyProtection="0"/>
    <xf numFmtId="0" fontId="75" fillId="0" borderId="0" applyFont="0" applyFill="0" applyBorder="0" applyAlignment="0" applyProtection="0"/>
    <xf numFmtId="0" fontId="73"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0" fontId="80" fillId="0" borderId="36" applyNumberFormat="0" applyBorder="0" applyAlignment="0" applyProtection="0">
      <alignment horizontal="right" vertical="center"/>
    </xf>
    <xf numFmtId="0" fontId="9" fillId="0" borderId="0">
      <protection locked="0"/>
    </xf>
    <xf numFmtId="0" fontId="9" fillId="0" borderId="0"/>
    <xf numFmtId="0" fontId="73" fillId="0" borderId="46" applyNumberFormat="0" applyFont="0" applyFill="0" applyAlignment="0" applyProtection="0"/>
    <xf numFmtId="0" fontId="9" fillId="0" borderId="0">
      <protection locked="0"/>
    </xf>
    <xf numFmtId="0" fontId="9" fillId="0" borderId="0">
      <protection locked="0"/>
    </xf>
    <xf numFmtId="0" fontId="9" fillId="0" borderId="0" applyFont="0" applyFill="0" applyBorder="0" applyAlignment="0" applyProtection="0"/>
    <xf numFmtId="0" fontId="9"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75" fillId="0" borderId="0" applyFont="0" applyFill="0" applyBorder="0" applyAlignment="0" applyProtection="0"/>
    <xf numFmtId="0" fontId="83" fillId="0" borderId="0"/>
    <xf numFmtId="0" fontId="84" fillId="0" borderId="0">
      <alignment horizontal="right"/>
      <protection locked="0"/>
    </xf>
    <xf numFmtId="0" fontId="9" fillId="0" borderId="30"/>
    <xf numFmtId="0" fontId="9" fillId="0" borderId="0">
      <alignment horizontal="left"/>
    </xf>
    <xf numFmtId="0" fontId="85" fillId="0" borderId="0">
      <alignment horizontal="left"/>
    </xf>
    <xf numFmtId="0" fontId="86" fillId="0" borderId="0" applyFill="0" applyBorder="0" applyProtection="0">
      <alignment horizontal="left"/>
    </xf>
    <xf numFmtId="0" fontId="86" fillId="0" borderId="0">
      <alignment horizontal="left"/>
    </xf>
    <xf numFmtId="0" fontId="87" fillId="0" borderId="0" applyNumberFormat="0" applyFill="0" applyBorder="0" applyProtection="0">
      <alignment horizontal="left"/>
    </xf>
    <xf numFmtId="0" fontId="88" fillId="0" borderId="0">
      <alignment horizontal="left"/>
    </xf>
    <xf numFmtId="0" fontId="87"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0" fontId="89" fillId="42" borderId="0" applyNumberFormat="0" applyBorder="0" applyAlignment="0" applyProtection="0"/>
    <xf numFmtId="0" fontId="89" fillId="42" borderId="0" applyNumberFormat="0" applyBorder="0" applyAlignment="0" applyProtection="0"/>
    <xf numFmtId="0" fontId="90" fillId="42" borderId="0" applyNumberFormat="0" applyBorder="0" applyAlignment="0" applyProtection="0"/>
    <xf numFmtId="38" fontId="47" fillId="62" borderId="0" applyNumberFormat="0" applyBorder="0" applyAlignment="0" applyProtection="0"/>
    <xf numFmtId="0" fontId="9" fillId="0" borderId="0"/>
    <xf numFmtId="0" fontId="9" fillId="0" borderId="0"/>
    <xf numFmtId="0" fontId="73" fillId="0" borderId="0" applyFont="0" applyFill="0" applyBorder="0" applyAlignment="0" applyProtection="0">
      <alignment horizontal="right"/>
    </xf>
    <xf numFmtId="0" fontId="91" fillId="0" borderId="0" applyProtection="0">
      <alignment horizontal="right"/>
    </xf>
    <xf numFmtId="0" fontId="92" fillId="0" borderId="0">
      <alignment horizontal="left"/>
    </xf>
    <xf numFmtId="0" fontId="92" fillId="0" borderId="0">
      <alignment horizontal="left"/>
    </xf>
    <xf numFmtId="0" fontId="52" fillId="0" borderId="35" applyNumberFormat="0" applyAlignment="0" applyProtection="0">
      <alignment horizontal="left" vertical="center"/>
    </xf>
    <xf numFmtId="0" fontId="52" fillId="0" borderId="37">
      <alignment horizontal="left" vertical="center"/>
    </xf>
    <xf numFmtId="0" fontId="93" fillId="63" borderId="47" applyProtection="0">
      <alignment horizontal="right"/>
    </xf>
    <xf numFmtId="0" fontId="94" fillId="63" borderId="0" applyProtection="0">
      <alignment horizontal="left"/>
    </xf>
    <xf numFmtId="0" fontId="95" fillId="0" borderId="0" applyNumberFormat="0" applyFill="0" applyBorder="0" applyAlignment="0" applyProtection="0"/>
    <xf numFmtId="0" fontId="96" fillId="0" borderId="48" applyNumberFormat="0" applyFill="0" applyAlignment="0" applyProtection="0"/>
    <xf numFmtId="0" fontId="97" fillId="0" borderId="0">
      <alignment vertical="top" wrapText="1"/>
    </xf>
    <xf numFmtId="0" fontId="97" fillId="0" borderId="0">
      <alignment vertical="top" wrapText="1"/>
    </xf>
    <xf numFmtId="0" fontId="97" fillId="0" borderId="0">
      <alignment vertical="top" wrapText="1"/>
    </xf>
    <xf numFmtId="0" fontId="97" fillId="0" borderId="0">
      <alignment vertical="top" wrapText="1"/>
    </xf>
    <xf numFmtId="0" fontId="98" fillId="0" borderId="49" applyNumberFormat="0" applyFill="0" applyAlignment="0" applyProtection="0"/>
    <xf numFmtId="0" fontId="97" fillId="0" borderId="0">
      <alignment vertical="top" wrapText="1"/>
    </xf>
    <xf numFmtId="0" fontId="99" fillId="0" borderId="0">
      <alignment horizontal="left"/>
    </xf>
    <xf numFmtId="0" fontId="9" fillId="0" borderId="32">
      <alignment horizontal="left" vertical="top"/>
    </xf>
    <xf numFmtId="0" fontId="100" fillId="0" borderId="50" applyNumberFormat="0" applyFill="0" applyAlignment="0" applyProtection="0"/>
    <xf numFmtId="0" fontId="100" fillId="0" borderId="50" applyNumberFormat="0" applyFill="0" applyAlignment="0" applyProtection="0"/>
    <xf numFmtId="190" fontId="52" fillId="0" borderId="0" applyNumberFormat="0" applyFill="0" applyAlignment="0" applyProtection="0"/>
    <xf numFmtId="190" fontId="52" fillId="0" borderId="0" applyNumberFormat="0" applyFill="0" applyAlignment="0" applyProtection="0"/>
    <xf numFmtId="0" fontId="101" fillId="0" borderId="49" applyNumberFormat="0" applyFill="0" applyAlignment="0" applyProtection="0"/>
    <xf numFmtId="190" fontId="52" fillId="0" borderId="0" applyNumberFormat="0" applyFill="0" applyAlignment="0" applyProtection="0"/>
    <xf numFmtId="0" fontId="102" fillId="0" borderId="0">
      <alignment horizontal="left"/>
    </xf>
    <xf numFmtId="0" fontId="9" fillId="0" borderId="32">
      <alignment horizontal="left" vertical="top"/>
    </xf>
    <xf numFmtId="0" fontId="103" fillId="0" borderId="51" applyNumberFormat="0" applyFill="0" applyAlignment="0" applyProtection="0"/>
    <xf numFmtId="0" fontId="103" fillId="0" borderId="51" applyNumberFormat="0" applyFill="0" applyAlignment="0" applyProtection="0"/>
    <xf numFmtId="190" fontId="104" fillId="0" borderId="0" applyNumberFormat="0" applyFill="0" applyAlignment="0" applyProtection="0"/>
    <xf numFmtId="190" fontId="104" fillId="0" borderId="0" applyNumberFormat="0" applyFill="0" applyAlignment="0" applyProtection="0"/>
    <xf numFmtId="0" fontId="71" fillId="0" borderId="52" applyNumberFormat="0" applyFill="0" applyAlignment="0" applyProtection="0"/>
    <xf numFmtId="190" fontId="104" fillId="0" borderId="0" applyNumberFormat="0" applyFill="0" applyAlignment="0" applyProtection="0"/>
    <xf numFmtId="0" fontId="105" fillId="0" borderId="0">
      <alignment horizontal="left"/>
    </xf>
    <xf numFmtId="0" fontId="103" fillId="0" borderId="0" applyNumberFormat="0" applyFill="0" applyBorder="0" applyAlignment="0" applyProtection="0"/>
    <xf numFmtId="0" fontId="103" fillId="0" borderId="0" applyNumberFormat="0" applyFill="0" applyBorder="0" applyAlignment="0" applyProtection="0"/>
    <xf numFmtId="190" fontId="46" fillId="0" borderId="0" applyNumberFormat="0" applyFill="0" applyAlignment="0" applyProtection="0"/>
    <xf numFmtId="190" fontId="46" fillId="0" borderId="0" applyNumberFormat="0" applyFill="0" applyAlignment="0" applyProtection="0"/>
    <xf numFmtId="0" fontId="71" fillId="0" borderId="0" applyNumberFormat="0" applyFill="0" applyBorder="0" applyAlignment="0" applyProtection="0"/>
    <xf numFmtId="190" fontId="46" fillId="0" borderId="0" applyNumberFormat="0" applyFill="0" applyAlignment="0" applyProtection="0"/>
    <xf numFmtId="190" fontId="106" fillId="0" borderId="0" applyNumberFormat="0" applyFill="0" applyAlignment="0" applyProtection="0"/>
    <xf numFmtId="190" fontId="107" fillId="0" borderId="0" applyNumberFormat="0" applyFill="0" applyAlignment="0" applyProtection="0"/>
    <xf numFmtId="190" fontId="107" fillId="0" borderId="0" applyNumberFormat="0" applyFont="0" applyFill="0" applyBorder="0" applyAlignment="0" applyProtection="0"/>
    <xf numFmtId="190" fontId="107" fillId="0" borderId="0" applyNumberFormat="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9" fillId="0" borderId="0">
      <alignment horizontal="center"/>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xf numFmtId="0" fontId="108"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6" fillId="0" borderId="0" applyNumberFormat="0" applyFill="0" applyBorder="0" applyAlignment="0" applyProtection="0"/>
    <xf numFmtId="0" fontId="112" fillId="0" borderId="0" applyFill="0" applyBorder="0" applyProtection="0">
      <alignment horizontal="left"/>
    </xf>
    <xf numFmtId="10" fontId="47" fillId="64" borderId="33" applyNumberFormat="0" applyBorder="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4"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113" fillId="45" borderId="44" applyNumberFormat="0" applyAlignment="0" applyProtection="0"/>
    <xf numFmtId="0" fontId="78" fillId="0" borderId="0" applyFill="0" applyBorder="0" applyProtection="0"/>
    <xf numFmtId="0" fontId="78" fillId="0" borderId="0" applyFill="0" applyBorder="0" applyProtection="0"/>
    <xf numFmtId="0" fontId="78" fillId="0" borderId="0" applyFill="0" applyBorder="0" applyProtection="0"/>
    <xf numFmtId="0" fontId="78" fillId="0" borderId="0" applyFill="0" applyBorder="0" applyProtection="0"/>
    <xf numFmtId="0" fontId="93" fillId="0" borderId="53" applyProtection="0">
      <alignment horizontal="right"/>
    </xf>
    <xf numFmtId="0" fontId="93" fillId="0" borderId="47" applyProtection="0">
      <alignment horizontal="right"/>
    </xf>
    <xf numFmtId="0" fontId="93" fillId="0" borderId="54" applyProtection="0">
      <alignment horizontal="center"/>
      <protection locked="0"/>
    </xf>
    <xf numFmtId="0" fontId="9" fillId="0" borderId="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9" fillId="0" borderId="0"/>
    <xf numFmtId="0" fontId="9" fillId="0" borderId="0"/>
    <xf numFmtId="0" fontId="9" fillId="0" borderId="0"/>
    <xf numFmtId="0" fontId="9" fillId="0" borderId="0"/>
    <xf numFmtId="191" fontId="73" fillId="0" borderId="0" applyFont="0" applyFill="0" applyBorder="0" applyAlignment="0" applyProtection="0"/>
    <xf numFmtId="192" fontId="73" fillId="0" borderId="0" applyFont="0" applyFill="0" applyBorder="0" applyAlignment="0" applyProtection="0"/>
    <xf numFmtId="193" fontId="45" fillId="0" borderId="0" applyFont="0" applyFill="0" applyBorder="0" applyAlignment="0" applyProtection="0"/>
    <xf numFmtId="183" fontId="45" fillId="0" borderId="0" applyFont="0" applyFill="0" applyBorder="0" applyAlignment="0" applyProtection="0"/>
    <xf numFmtId="0" fontId="117" fillId="0" borderId="0" applyNumberFormat="0">
      <alignment horizontal="left"/>
    </xf>
    <xf numFmtId="0" fontId="73" fillId="0" borderId="0" applyFont="0" applyFill="0" applyBorder="0" applyAlignment="0" applyProtection="0">
      <alignment horizontal="right"/>
    </xf>
    <xf numFmtId="194" fontId="73"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0" fontId="118" fillId="65" borderId="0" applyNumberFormat="0" applyBorder="0" applyAlignment="0" applyProtection="0"/>
    <xf numFmtId="0" fontId="118" fillId="65" borderId="0" applyNumberFormat="0" applyBorder="0" applyAlignment="0" applyProtection="0"/>
    <xf numFmtId="0" fontId="119" fillId="65" borderId="0" applyNumberFormat="0" applyBorder="0" applyAlignment="0" applyProtection="0"/>
    <xf numFmtId="37" fontId="120" fillId="0" borderId="0"/>
    <xf numFmtId="0" fontId="121" fillId="0" borderId="0"/>
    <xf numFmtId="3" fontId="122" fillId="0" borderId="0"/>
    <xf numFmtId="0" fontId="121" fillId="0" borderId="0"/>
    <xf numFmtId="0" fontId="121" fillId="0" borderId="0"/>
    <xf numFmtId="0" fontId="121" fillId="0" borderId="0"/>
    <xf numFmtId="0" fontId="121" fillId="0" borderId="0"/>
    <xf numFmtId="0" fontId="73" fillId="0" borderId="0" applyFill="0" applyBorder="0" applyProtection="0"/>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55" fillId="0" borderId="0"/>
    <xf numFmtId="0" fontId="9" fillId="0" borderId="0">
      <alignment vertical="top"/>
    </xf>
    <xf numFmtId="0" fontId="51" fillId="0" borderId="0"/>
    <xf numFmtId="0" fontId="56" fillId="0" borderId="0"/>
    <xf numFmtId="0" fontId="56" fillId="0" borderId="0"/>
    <xf numFmtId="0" fontId="9" fillId="0" borderId="0"/>
    <xf numFmtId="0" fontId="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9" fillId="0" borderId="0"/>
    <xf numFmtId="0" fontId="9" fillId="0" borderId="0"/>
    <xf numFmtId="0" fontId="56" fillId="0" borderId="0"/>
    <xf numFmtId="0" fontId="56" fillId="0" borderId="0"/>
    <xf numFmtId="0" fontId="9" fillId="0" borderId="0"/>
    <xf numFmtId="0" fontId="56" fillId="0" borderId="0"/>
    <xf numFmtId="0" fontId="56" fillId="0" borderId="0"/>
    <xf numFmtId="0" fontId="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9" fillId="0" borderId="0">
      <alignment vertical="top"/>
    </xf>
    <xf numFmtId="0" fontId="9" fillId="0" borderId="0"/>
    <xf numFmtId="0" fontId="9" fillId="0" borderId="0"/>
    <xf numFmtId="0" fontId="19" fillId="0" borderId="0"/>
    <xf numFmtId="0" fontId="74" fillId="0" borderId="0"/>
    <xf numFmtId="0" fontId="74" fillId="0" borderId="0"/>
    <xf numFmtId="0" fontId="9" fillId="0" borderId="0"/>
    <xf numFmtId="0" fontId="9" fillId="0" borderId="0"/>
    <xf numFmtId="0" fontId="9" fillId="0" borderId="0"/>
    <xf numFmtId="0" fontId="74" fillId="0" borderId="0"/>
    <xf numFmtId="0" fontId="74" fillId="0" borderId="0"/>
    <xf numFmtId="0" fontId="74" fillId="0" borderId="0"/>
    <xf numFmtId="0" fontId="9" fillId="0" borderId="0"/>
    <xf numFmtId="0" fontId="9" fillId="0" borderId="0"/>
    <xf numFmtId="0" fontId="74" fillId="0" borderId="0"/>
    <xf numFmtId="0" fontId="56" fillId="0" borderId="0"/>
    <xf numFmtId="0" fontId="74" fillId="0" borderId="0"/>
    <xf numFmtId="0" fontId="19" fillId="0" borderId="0"/>
    <xf numFmtId="0" fontId="56" fillId="0" borderId="0"/>
    <xf numFmtId="0" fontId="74" fillId="0" borderId="0"/>
    <xf numFmtId="0" fontId="74" fillId="0" borderId="0"/>
    <xf numFmtId="0" fontId="56" fillId="0" borderId="0"/>
    <xf numFmtId="0" fontId="9" fillId="0" borderId="0"/>
    <xf numFmtId="0" fontId="9" fillId="0" borderId="0">
      <alignment vertical="top"/>
    </xf>
    <xf numFmtId="0" fontId="74" fillId="0" borderId="0"/>
    <xf numFmtId="0" fontId="74" fillId="0" borderId="0"/>
    <xf numFmtId="0" fontId="9" fillId="0" borderId="0">
      <alignment vertical="top"/>
    </xf>
    <xf numFmtId="0" fontId="74" fillId="0" borderId="0"/>
    <xf numFmtId="0" fontId="74" fillId="0" borderId="0"/>
    <xf numFmtId="0" fontId="74" fillId="0" borderId="0"/>
    <xf numFmtId="0" fontId="74" fillId="0" borderId="0"/>
    <xf numFmtId="172" fontId="9" fillId="0" borderId="0" applyFill="0" applyBorder="0" applyAlignment="0" applyProtection="0"/>
    <xf numFmtId="0" fontId="74" fillId="0" borderId="0"/>
    <xf numFmtId="0" fontId="123" fillId="0" borderId="0"/>
    <xf numFmtId="0" fontId="9" fillId="0" borderId="0">
      <alignment vertical="top"/>
    </xf>
    <xf numFmtId="0" fontId="45" fillId="0" borderId="0"/>
    <xf numFmtId="0" fontId="55" fillId="0" borderId="0"/>
    <xf numFmtId="0" fontId="51" fillId="0" borderId="0"/>
    <xf numFmtId="0" fontId="9" fillId="0" borderId="0"/>
    <xf numFmtId="0" fontId="9" fillId="0" borderId="0"/>
    <xf numFmtId="0" fontId="9" fillId="0" borderId="0"/>
    <xf numFmtId="0" fontId="55" fillId="0" borderId="0"/>
    <xf numFmtId="0" fontId="9" fillId="0" borderId="0"/>
    <xf numFmtId="0" fontId="56" fillId="0" borderId="0"/>
    <xf numFmtId="0" fontId="56" fillId="0" borderId="0"/>
    <xf numFmtId="0" fontId="12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74" fillId="0" borderId="0"/>
    <xf numFmtId="0" fontId="74" fillId="0" borderId="0"/>
    <xf numFmtId="0" fontId="74" fillId="0" borderId="0"/>
    <xf numFmtId="0" fontId="74" fillId="0" borderId="0"/>
    <xf numFmtId="0" fontId="74" fillId="0" borderId="0"/>
    <xf numFmtId="0" fontId="9" fillId="0" borderId="0"/>
    <xf numFmtId="0" fontId="9" fillId="0" borderId="0"/>
    <xf numFmtId="0" fontId="74" fillId="0" borderId="0"/>
    <xf numFmtId="0" fontId="74" fillId="0" borderId="0"/>
    <xf numFmtId="0" fontId="74" fillId="0" borderId="0"/>
    <xf numFmtId="0" fontId="74" fillId="0" borderId="0"/>
    <xf numFmtId="0" fontId="74" fillId="0" borderId="0"/>
    <xf numFmtId="0" fontId="9" fillId="0" borderId="0"/>
    <xf numFmtId="0" fontId="56" fillId="0" borderId="0"/>
    <xf numFmtId="0" fontId="9" fillId="0" borderId="0">
      <alignment vertical="top"/>
    </xf>
    <xf numFmtId="0" fontId="9" fillId="0" borderId="0"/>
    <xf numFmtId="0" fontId="56" fillId="0" borderId="0"/>
    <xf numFmtId="0" fontId="56" fillId="0" borderId="0"/>
    <xf numFmtId="0" fontId="56" fillId="0" borderId="0"/>
    <xf numFmtId="0" fontId="56" fillId="0" borderId="0"/>
    <xf numFmtId="0" fontId="56" fillId="0" borderId="0"/>
    <xf numFmtId="0" fontId="9" fillId="0" borderId="0"/>
    <xf numFmtId="0" fontId="56" fillId="0" borderId="0"/>
    <xf numFmtId="0" fontId="56" fillId="0" borderId="0"/>
    <xf numFmtId="0" fontId="56" fillId="0" borderId="0"/>
    <xf numFmtId="0" fontId="12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9" fillId="0" borderId="0"/>
    <xf numFmtId="0" fontId="74" fillId="0" borderId="0"/>
    <xf numFmtId="0" fontId="125" fillId="38" borderId="0"/>
    <xf numFmtId="0" fontId="74" fillId="0" borderId="0"/>
    <xf numFmtId="0" fontId="9" fillId="0" borderId="0"/>
    <xf numFmtId="0" fontId="9" fillId="0" borderId="0"/>
    <xf numFmtId="0" fontId="74" fillId="0" borderId="0"/>
    <xf numFmtId="0" fontId="74" fillId="0" borderId="0"/>
    <xf numFmtId="0" fontId="74" fillId="0" borderId="0"/>
    <xf numFmtId="0" fontId="74" fillId="0" borderId="0"/>
    <xf numFmtId="0" fontId="1" fillId="0" borderId="0"/>
    <xf numFmtId="0" fontId="9" fillId="0" borderId="0">
      <alignment vertical="top"/>
    </xf>
    <xf numFmtId="0" fontId="9" fillId="0" borderId="0">
      <alignment vertical="top"/>
    </xf>
    <xf numFmtId="0" fontId="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9" fillId="0" borderId="0"/>
    <xf numFmtId="0" fontId="9" fillId="0" borderId="0">
      <alignment vertical="top"/>
    </xf>
    <xf numFmtId="0" fontId="9" fillId="0" borderId="0"/>
    <xf numFmtId="0" fontId="9"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9" fillId="0" borderId="0">
      <alignment vertical="top"/>
    </xf>
    <xf numFmtId="0" fontId="9" fillId="0" borderId="0"/>
    <xf numFmtId="0" fontId="9" fillId="0" borderId="0"/>
    <xf numFmtId="0" fontId="9"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9" fillId="0" borderId="0">
      <alignment vertical="top"/>
    </xf>
    <xf numFmtId="0" fontId="9" fillId="0" borderId="0">
      <alignment vertical="top"/>
    </xf>
    <xf numFmtId="0" fontId="9" fillId="0" borderId="0">
      <alignment vertical="top"/>
    </xf>
    <xf numFmtId="0" fontId="9" fillId="66" borderId="56" applyNumberFormat="0" applyFont="0" applyAlignment="0" applyProtection="0"/>
    <xf numFmtId="0" fontId="56" fillId="66" borderId="56" applyNumberFormat="0" applyFont="0" applyAlignment="0" applyProtection="0"/>
    <xf numFmtId="0" fontId="126" fillId="0" borderId="0"/>
    <xf numFmtId="0" fontId="83" fillId="0" borderId="0"/>
    <xf numFmtId="0" fontId="83" fillId="0" borderId="0"/>
    <xf numFmtId="0" fontId="127" fillId="49" borderId="57" applyNumberFormat="0" applyAlignment="0" applyProtection="0"/>
    <xf numFmtId="0" fontId="127" fillId="49" borderId="57" applyNumberFormat="0" applyAlignment="0" applyProtection="0"/>
    <xf numFmtId="0" fontId="128" fillId="49" borderId="57" applyNumberFormat="0" applyAlignment="0" applyProtection="0"/>
    <xf numFmtId="40" fontId="129" fillId="38" borderId="0">
      <alignment horizontal="right"/>
    </xf>
    <xf numFmtId="0" fontId="130" fillId="38" borderId="0">
      <alignment horizontal="right"/>
    </xf>
    <xf numFmtId="0" fontId="131" fillId="38" borderId="58"/>
    <xf numFmtId="0" fontId="131" fillId="0" borderId="0" applyBorder="0">
      <alignment horizontal="centerContinuous"/>
    </xf>
    <xf numFmtId="0" fontId="132" fillId="0" borderId="0" applyBorder="0">
      <alignment horizontal="centerContinuous"/>
    </xf>
    <xf numFmtId="195" fontId="9" fillId="0" borderId="0" applyFont="0" applyFill="0" applyBorder="0" applyProtection="0">
      <alignment horizontal="right"/>
    </xf>
    <xf numFmtId="195" fontId="9" fillId="0" borderId="0" applyFont="0" applyFill="0" applyBorder="0" applyProtection="0">
      <alignment horizontal="right"/>
    </xf>
    <xf numFmtId="1" fontId="133" fillId="0" borderId="0" applyProtection="0">
      <alignment horizontal="right" vertical="center"/>
    </xf>
    <xf numFmtId="9" fontId="26"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9" fontId="13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3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6" fontId="78" fillId="0" borderId="0" applyFont="0" applyFill="0" applyBorder="0" applyAlignment="0" applyProtection="0"/>
    <xf numFmtId="3" fontId="47" fillId="67" borderId="59"/>
    <xf numFmtId="3" fontId="47" fillId="0" borderId="59" applyFont="0" applyFill="0" applyBorder="0" applyAlignment="0" applyProtection="0">
      <protection locked="0"/>
    </xf>
    <xf numFmtId="0" fontId="126" fillId="0" borderId="0"/>
    <xf numFmtId="0" fontId="9" fillId="0" borderId="0"/>
    <xf numFmtId="0" fontId="47" fillId="0" borderId="0"/>
    <xf numFmtId="197" fontId="135" fillId="0" borderId="0"/>
    <xf numFmtId="0" fontId="9" fillId="0" borderId="0"/>
    <xf numFmtId="0" fontId="9" fillId="0" borderId="0"/>
    <xf numFmtId="2" fontId="136" fillId="68" borderId="38" applyAlignment="0" applyProtection="0">
      <protection locked="0"/>
    </xf>
    <xf numFmtId="0" fontId="137" fillId="64" borderId="38" applyNumberFormat="0" applyAlignment="0" applyProtection="0"/>
    <xf numFmtId="0" fontId="138" fillId="69" borderId="33" applyNumberFormat="0" applyAlignment="0" applyProtection="0">
      <alignment horizontal="center" vertical="center"/>
    </xf>
    <xf numFmtId="0" fontId="47" fillId="0" borderId="0"/>
    <xf numFmtId="0" fontId="9" fillId="0" borderId="0"/>
    <xf numFmtId="4" fontId="45" fillId="70" borderId="57" applyNumberFormat="0" applyProtection="0">
      <alignment vertical="center"/>
    </xf>
    <xf numFmtId="4" fontId="139" fillId="70" borderId="57" applyNumberFormat="0" applyProtection="0">
      <alignment vertical="center"/>
    </xf>
    <xf numFmtId="4" fontId="45" fillId="70" borderId="57" applyNumberFormat="0" applyProtection="0">
      <alignment horizontal="left" vertical="center"/>
    </xf>
    <xf numFmtId="4" fontId="45" fillId="70" borderId="57" applyNumberFormat="0" applyProtection="0">
      <alignment horizontal="left" vertical="center"/>
    </xf>
    <xf numFmtId="0" fontId="9" fillId="71" borderId="57" applyNumberFormat="0" applyProtection="0">
      <alignment horizontal="left" vertical="center"/>
    </xf>
    <xf numFmtId="4" fontId="45" fillId="72" borderId="57" applyNumberFormat="0" applyProtection="0">
      <alignment horizontal="right" vertical="center"/>
    </xf>
    <xf numFmtId="4" fontId="45" fillId="73" borderId="57" applyNumberFormat="0" applyProtection="0">
      <alignment horizontal="right" vertical="center"/>
    </xf>
    <xf numFmtId="4" fontId="45" fillId="74" borderId="57" applyNumberFormat="0" applyProtection="0">
      <alignment horizontal="right" vertical="center"/>
    </xf>
    <xf numFmtId="4" fontId="45" fillId="75" borderId="57" applyNumberFormat="0" applyProtection="0">
      <alignment horizontal="right" vertical="center"/>
    </xf>
    <xf numFmtId="4" fontId="45" fillId="76" borderId="57" applyNumberFormat="0" applyProtection="0">
      <alignment horizontal="right" vertical="center"/>
    </xf>
    <xf numFmtId="4" fontId="45" fillId="77" borderId="57" applyNumberFormat="0" applyProtection="0">
      <alignment horizontal="right" vertical="center"/>
    </xf>
    <xf numFmtId="4" fontId="45" fillId="78" borderId="57" applyNumberFormat="0" applyProtection="0">
      <alignment horizontal="right" vertical="center"/>
    </xf>
    <xf numFmtId="4" fontId="45" fillId="79" borderId="57" applyNumberFormat="0" applyProtection="0">
      <alignment horizontal="right" vertical="center"/>
    </xf>
    <xf numFmtId="4" fontId="45" fillId="80" borderId="57" applyNumberFormat="0" applyProtection="0">
      <alignment horizontal="right" vertical="center"/>
    </xf>
    <xf numFmtId="4" fontId="50" fillId="81" borderId="57" applyNumberFormat="0" applyProtection="0">
      <alignment horizontal="left" vertical="center"/>
    </xf>
    <xf numFmtId="4" fontId="45" fillId="82" borderId="60" applyNumberFormat="0" applyProtection="0">
      <alignment horizontal="left" vertical="center"/>
    </xf>
    <xf numFmtId="4" fontId="140" fillId="83" borderId="0" applyNumberFormat="0" applyProtection="0">
      <alignment horizontal="left" vertical="center"/>
    </xf>
    <xf numFmtId="0" fontId="9" fillId="71" borderId="57" applyNumberFormat="0" applyProtection="0">
      <alignment horizontal="left" vertical="center"/>
    </xf>
    <xf numFmtId="4" fontId="45" fillId="82" borderId="57" applyNumberFormat="0" applyProtection="0">
      <alignment horizontal="left" vertical="center"/>
    </xf>
    <xf numFmtId="4" fontId="45" fillId="84" borderId="57" applyNumberFormat="0" applyProtection="0">
      <alignment horizontal="left" vertical="center"/>
    </xf>
    <xf numFmtId="0" fontId="9" fillId="84" borderId="57" applyNumberFormat="0" applyProtection="0">
      <alignment horizontal="left" vertical="center"/>
    </xf>
    <xf numFmtId="0" fontId="9" fillId="84" borderId="57" applyNumberFormat="0" applyProtection="0">
      <alignment horizontal="left" vertical="center"/>
    </xf>
    <xf numFmtId="0" fontId="9" fillId="69" borderId="57" applyNumberFormat="0" applyProtection="0">
      <alignment horizontal="left" vertical="center"/>
    </xf>
    <xf numFmtId="0" fontId="9" fillId="69" borderId="57" applyNumberFormat="0" applyProtection="0">
      <alignment horizontal="left" vertical="center"/>
    </xf>
    <xf numFmtId="0" fontId="9" fillId="62" borderId="57" applyNumberFormat="0" applyProtection="0">
      <alignment horizontal="left" vertical="center"/>
    </xf>
    <xf numFmtId="0" fontId="9" fillId="62" borderId="57" applyNumberFormat="0" applyProtection="0">
      <alignment horizontal="left" vertical="center"/>
    </xf>
    <xf numFmtId="0" fontId="9" fillId="71" borderId="57" applyNumberFormat="0" applyProtection="0">
      <alignment horizontal="left" vertical="center"/>
    </xf>
    <xf numFmtId="0" fontId="9" fillId="71" borderId="57" applyNumberFormat="0" applyProtection="0">
      <alignment horizontal="left" vertical="center"/>
    </xf>
    <xf numFmtId="4" fontId="45" fillId="64" borderId="57" applyNumberFormat="0" applyProtection="0">
      <alignment vertical="center"/>
    </xf>
    <xf numFmtId="4" fontId="139" fillId="64" borderId="57" applyNumberFormat="0" applyProtection="0">
      <alignment vertical="center"/>
    </xf>
    <xf numFmtId="4" fontId="45" fillId="64" borderId="57" applyNumberFormat="0" applyProtection="0">
      <alignment horizontal="left" vertical="center"/>
    </xf>
    <xf numFmtId="4" fontId="45" fillId="64" borderId="57" applyNumberFormat="0" applyProtection="0">
      <alignment horizontal="left" vertical="center"/>
    </xf>
    <xf numFmtId="4" fontId="45" fillId="82" borderId="57" applyNumberFormat="0" applyProtection="0">
      <alignment horizontal="right" vertical="center"/>
    </xf>
    <xf numFmtId="4" fontId="139" fillId="82" borderId="57" applyNumberFormat="0" applyProtection="0">
      <alignment horizontal="right" vertical="center"/>
    </xf>
    <xf numFmtId="0" fontId="9" fillId="71" borderId="57" applyNumberFormat="0" applyProtection="0">
      <alignment horizontal="left" vertical="center"/>
    </xf>
    <xf numFmtId="0" fontId="9" fillId="71" borderId="57" applyNumberFormat="0" applyProtection="0">
      <alignment horizontal="left" vertical="center"/>
    </xf>
    <xf numFmtId="0" fontId="141" fillId="0" borderId="0"/>
    <xf numFmtId="4" fontId="142" fillId="82" borderId="57" applyNumberFormat="0" applyProtection="0">
      <alignment horizontal="right" vertical="center"/>
    </xf>
    <xf numFmtId="0" fontId="9" fillId="0" borderId="30"/>
    <xf numFmtId="0" fontId="45" fillId="0" borderId="0">
      <alignment vertical="top"/>
    </xf>
    <xf numFmtId="0" fontId="9" fillId="0" borderId="0"/>
    <xf numFmtId="0" fontId="9" fillId="0" borderId="0"/>
    <xf numFmtId="0" fontId="53" fillId="0" borderId="0"/>
    <xf numFmtId="0" fontId="45" fillId="0" borderId="0">
      <alignment vertical="top"/>
    </xf>
    <xf numFmtId="0" fontId="9" fillId="0" borderId="0"/>
    <xf numFmtId="0" fontId="9" fillId="0" borderId="0">
      <alignment vertical="top"/>
    </xf>
    <xf numFmtId="0" fontId="143" fillId="38" borderId="34">
      <alignment horizontal="center"/>
    </xf>
    <xf numFmtId="0" fontId="144" fillId="85" borderId="61"/>
    <xf numFmtId="3" fontId="145" fillId="38" borderId="0"/>
    <xf numFmtId="3" fontId="143" fillId="38" borderId="0"/>
    <xf numFmtId="0" fontId="145" fillId="38" borderId="0"/>
    <xf numFmtId="0" fontId="143" fillId="38" borderId="0"/>
    <xf numFmtId="0" fontId="145" fillId="38" borderId="0">
      <alignment horizontal="center"/>
    </xf>
    <xf numFmtId="0" fontId="9" fillId="0" borderId="31"/>
    <xf numFmtId="0" fontId="146" fillId="0" borderId="0">
      <alignment wrapText="1"/>
    </xf>
    <xf numFmtId="0" fontId="146" fillId="0" borderId="0">
      <alignment wrapText="1"/>
    </xf>
    <xf numFmtId="0" fontId="146" fillId="0" borderId="0">
      <alignment wrapText="1"/>
    </xf>
    <xf numFmtId="0" fontId="146" fillId="0" borderId="0">
      <alignment wrapText="1"/>
    </xf>
    <xf numFmtId="0" fontId="147" fillId="0" borderId="0" applyBorder="0" applyProtection="0">
      <alignment vertical="center"/>
    </xf>
    <xf numFmtId="0" fontId="147" fillId="0" borderId="40" applyBorder="0" applyProtection="0">
      <alignment horizontal="right" vertical="center"/>
    </xf>
    <xf numFmtId="0" fontId="148" fillId="86" borderId="0" applyBorder="0" applyProtection="0">
      <alignment horizontal="centerContinuous" vertical="center"/>
    </xf>
    <xf numFmtId="0" fontId="148" fillId="87" borderId="40" applyBorder="0" applyProtection="0">
      <alignment horizontal="centerContinuous" vertical="center"/>
    </xf>
    <xf numFmtId="0" fontId="149" fillId="0" borderId="0" applyNumberFormat="0" applyFill="0" applyBorder="0" applyProtection="0">
      <alignment horizontal="left"/>
    </xf>
    <xf numFmtId="0" fontId="48" fillId="88" borderId="0">
      <alignment horizontal="right" vertical="top" wrapText="1"/>
    </xf>
    <xf numFmtId="0" fontId="48" fillId="88" borderId="0">
      <alignment horizontal="right" vertical="top" wrapText="1"/>
    </xf>
    <xf numFmtId="0" fontId="48" fillId="88" borderId="0">
      <alignment horizontal="right" vertical="top" wrapText="1"/>
    </xf>
    <xf numFmtId="0" fontId="48" fillId="88" borderId="0">
      <alignment horizontal="right" vertical="top" wrapText="1"/>
    </xf>
    <xf numFmtId="0" fontId="48" fillId="0" borderId="0" applyBorder="0" applyProtection="0">
      <alignment horizontal="left"/>
    </xf>
    <xf numFmtId="0" fontId="150" fillId="0" borderId="0"/>
    <xf numFmtId="0" fontId="150" fillId="0" borderId="0"/>
    <xf numFmtId="0" fontId="150" fillId="0" borderId="0"/>
    <xf numFmtId="0" fontId="150" fillId="0" borderId="0"/>
    <xf numFmtId="0" fontId="151" fillId="0" borderId="0"/>
    <xf numFmtId="0" fontId="151" fillId="0" borderId="0"/>
    <xf numFmtId="0" fontId="151" fillId="0" borderId="0"/>
    <xf numFmtId="0" fontId="152" fillId="0" borderId="0"/>
    <xf numFmtId="0" fontId="152" fillId="0" borderId="0"/>
    <xf numFmtId="0" fontId="152" fillId="0" borderId="0"/>
    <xf numFmtId="198" fontId="47" fillId="0" borderId="0">
      <alignment wrapText="1"/>
      <protection locked="0"/>
    </xf>
    <xf numFmtId="198" fontId="47" fillId="0" borderId="0">
      <alignment wrapText="1"/>
      <protection locked="0"/>
    </xf>
    <xf numFmtId="198" fontId="48" fillId="89" borderId="0">
      <alignment wrapText="1"/>
      <protection locked="0"/>
    </xf>
    <xf numFmtId="198" fontId="48" fillId="89" borderId="0">
      <alignment wrapText="1"/>
      <protection locked="0"/>
    </xf>
    <xf numFmtId="198" fontId="48" fillId="89" borderId="0">
      <alignment wrapText="1"/>
      <protection locked="0"/>
    </xf>
    <xf numFmtId="198" fontId="48" fillId="89" borderId="0">
      <alignment wrapText="1"/>
      <protection locked="0"/>
    </xf>
    <xf numFmtId="198" fontId="47" fillId="0" borderId="0">
      <alignment wrapText="1"/>
      <protection locked="0"/>
    </xf>
    <xf numFmtId="199" fontId="47" fillId="0" borderId="0">
      <alignment wrapText="1"/>
      <protection locked="0"/>
    </xf>
    <xf numFmtId="199" fontId="47" fillId="0" borderId="0">
      <alignment wrapText="1"/>
      <protection locked="0"/>
    </xf>
    <xf numFmtId="199" fontId="47" fillId="0" borderId="0">
      <alignment wrapText="1"/>
      <protection locked="0"/>
    </xf>
    <xf numFmtId="199" fontId="48" fillId="89" borderId="0">
      <alignment wrapText="1"/>
      <protection locked="0"/>
    </xf>
    <xf numFmtId="199" fontId="48" fillId="89" borderId="0">
      <alignment wrapText="1"/>
      <protection locked="0"/>
    </xf>
    <xf numFmtId="199" fontId="48" fillId="89" borderId="0">
      <alignment wrapText="1"/>
      <protection locked="0"/>
    </xf>
    <xf numFmtId="199" fontId="48" fillId="89" borderId="0">
      <alignment wrapText="1"/>
      <protection locked="0"/>
    </xf>
    <xf numFmtId="199" fontId="48" fillId="89" borderId="0">
      <alignment wrapText="1"/>
      <protection locked="0"/>
    </xf>
    <xf numFmtId="199" fontId="47" fillId="0" borderId="0">
      <alignment wrapText="1"/>
      <protection locked="0"/>
    </xf>
    <xf numFmtId="200" fontId="47" fillId="0" borderId="0">
      <alignment wrapText="1"/>
      <protection locked="0"/>
    </xf>
    <xf numFmtId="200" fontId="47" fillId="0" borderId="0">
      <alignment wrapText="1"/>
      <protection locked="0"/>
    </xf>
    <xf numFmtId="200" fontId="48" fillId="89" borderId="0">
      <alignment wrapText="1"/>
      <protection locked="0"/>
    </xf>
    <xf numFmtId="200" fontId="48" fillId="89" borderId="0">
      <alignment wrapText="1"/>
      <protection locked="0"/>
    </xf>
    <xf numFmtId="200" fontId="48" fillId="89" borderId="0">
      <alignment wrapText="1"/>
      <protection locked="0"/>
    </xf>
    <xf numFmtId="200" fontId="48" fillId="89" borderId="0">
      <alignment wrapText="1"/>
      <protection locked="0"/>
    </xf>
    <xf numFmtId="200" fontId="47" fillId="0" borderId="0">
      <alignment wrapText="1"/>
      <protection locked="0"/>
    </xf>
    <xf numFmtId="0" fontId="87" fillId="0" borderId="0" applyNumberFormat="0" applyFill="0" applyBorder="0" applyProtection="0">
      <alignment horizontal="left"/>
    </xf>
    <xf numFmtId="0" fontId="102" fillId="0" borderId="0" applyNumberFormat="0" applyFill="0" applyBorder="0" applyProtection="0"/>
    <xf numFmtId="0" fontId="153" fillId="0" borderId="0" applyFill="0" applyBorder="0" applyProtection="0">
      <alignment horizontal="left"/>
    </xf>
    <xf numFmtId="201" fontId="48" fillId="88" borderId="62">
      <alignment wrapText="1"/>
    </xf>
    <xf numFmtId="201" fontId="48" fillId="88" borderId="62">
      <alignment wrapText="1"/>
    </xf>
    <xf numFmtId="201" fontId="48" fillId="88" borderId="62">
      <alignment wrapText="1"/>
    </xf>
    <xf numFmtId="202" fontId="48" fillId="88" borderId="62">
      <alignment wrapText="1"/>
    </xf>
    <xf numFmtId="202" fontId="48" fillId="88" borderId="62">
      <alignment wrapText="1"/>
    </xf>
    <xf numFmtId="202" fontId="48" fillId="88" borderId="62">
      <alignment wrapText="1"/>
    </xf>
    <xf numFmtId="202" fontId="48" fillId="88" borderId="62">
      <alignment wrapText="1"/>
    </xf>
    <xf numFmtId="203" fontId="48" fillId="88" borderId="62">
      <alignment wrapText="1"/>
    </xf>
    <xf numFmtId="203" fontId="48" fillId="88" borderId="62">
      <alignment wrapText="1"/>
    </xf>
    <xf numFmtId="203" fontId="48" fillId="88" borderId="62">
      <alignment wrapText="1"/>
    </xf>
    <xf numFmtId="0" fontId="150" fillId="0" borderId="63">
      <alignment horizontal="right"/>
    </xf>
    <xf numFmtId="0" fontId="150" fillId="0" borderId="63">
      <alignment horizontal="right"/>
    </xf>
    <xf numFmtId="0" fontId="150" fillId="0" borderId="63">
      <alignment horizontal="right"/>
    </xf>
    <xf numFmtId="0" fontId="47" fillId="0" borderId="32" applyFill="0" applyBorder="0" applyProtection="0">
      <alignment horizontal="left" vertical="top"/>
    </xf>
    <xf numFmtId="0" fontId="150" fillId="0" borderId="63">
      <alignment horizontal="right"/>
    </xf>
    <xf numFmtId="204" fontId="9" fillId="0" borderId="0" applyNumberFormat="0" applyFill="0" applyBorder="0">
      <alignment horizontal="left"/>
    </xf>
    <xf numFmtId="204" fontId="9" fillId="0" borderId="0" applyNumberFormat="0" applyFill="0" applyBorder="0">
      <alignment horizontal="right"/>
    </xf>
    <xf numFmtId="0" fontId="9" fillId="0" borderId="0"/>
    <xf numFmtId="0" fontId="154" fillId="0" borderId="0" applyNumberFormat="0" applyFill="0" applyBorder="0" applyProtection="0"/>
    <xf numFmtId="0" fontId="154"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54" fillId="0" borderId="0" applyNumberFormat="0" applyFill="0" applyBorder="0" applyProtection="0"/>
    <xf numFmtId="0" fontId="154" fillId="0" borderId="0"/>
    <xf numFmtId="40" fontId="155" fillId="0" borderId="0"/>
    <xf numFmtId="0" fontId="156" fillId="0" borderId="0" applyNumberFormat="0" applyFill="0" applyBorder="0" applyAlignment="0" applyProtection="0"/>
    <xf numFmtId="0" fontId="157" fillId="0" borderId="0" applyNumberFormat="0" applyFill="0" applyBorder="0" applyProtection="0">
      <alignment horizontal="left" vertical="center"/>
    </xf>
    <xf numFmtId="0" fontId="157" fillId="0" borderId="0" applyNumberFormat="0" applyFill="0" applyBorder="0" applyProtection="0">
      <alignment horizontal="left" vertical="center"/>
    </xf>
    <xf numFmtId="0" fontId="158" fillId="0" borderId="0" applyNumberFormat="0" applyFill="0" applyBorder="0" applyAlignment="0" applyProtection="0"/>
    <xf numFmtId="0" fontId="157" fillId="0" borderId="0" applyNumberFormat="0" applyFill="0" applyBorder="0" applyProtection="0">
      <alignment horizontal="left" vertical="center"/>
    </xf>
    <xf numFmtId="0" fontId="9" fillId="0" borderId="0"/>
    <xf numFmtId="0" fontId="154" fillId="0" borderId="0"/>
    <xf numFmtId="0" fontId="49" fillId="0" borderId="64" applyNumberFormat="0" applyFill="0" applyAlignment="0" applyProtection="0"/>
    <xf numFmtId="0" fontId="49" fillId="0" borderId="64" applyNumberFormat="0" applyFill="0" applyAlignment="0" applyProtection="0"/>
    <xf numFmtId="0" fontId="159" fillId="0" borderId="65" applyNumberFormat="0" applyFill="0" applyAlignment="0" applyProtection="0"/>
    <xf numFmtId="0" fontId="160" fillId="0" borderId="0" applyFill="0" applyBorder="0" applyProtection="0"/>
    <xf numFmtId="0" fontId="160" fillId="0" borderId="0" applyFill="0" applyBorder="0" applyProtection="0"/>
    <xf numFmtId="0" fontId="9" fillId="0" borderId="0"/>
    <xf numFmtId="0" fontId="126" fillId="0" borderId="0"/>
    <xf numFmtId="0" fontId="9" fillId="0" borderId="0"/>
    <xf numFmtId="0" fontId="9" fillId="0" borderId="0"/>
    <xf numFmtId="0" fontId="9" fillId="0" borderId="0">
      <alignment horizontal="center" textRotation="180"/>
    </xf>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2" fillId="0" borderId="0"/>
    <xf numFmtId="0" fontId="12" fillId="0" borderId="0"/>
    <xf numFmtId="0" fontId="12" fillId="0" borderId="0"/>
    <xf numFmtId="0" fontId="12" fillId="13" borderId="28" applyNumberFormat="0" applyFont="0" applyAlignment="0" applyProtection="0"/>
    <xf numFmtId="0" fontId="12" fillId="0" borderId="0"/>
    <xf numFmtId="0" fontId="9" fillId="0" borderId="0"/>
    <xf numFmtId="0" fontId="9" fillId="0" borderId="0"/>
    <xf numFmtId="0" fontId="9" fillId="0" borderId="0"/>
    <xf numFmtId="0" fontId="9" fillId="0" borderId="0"/>
    <xf numFmtId="172" fontId="9" fillId="0" borderId="0" applyFill="0" applyBorder="0" applyAlignment="0" applyProtection="0"/>
    <xf numFmtId="0" fontId="19" fillId="0" borderId="0"/>
    <xf numFmtId="0" fontId="9" fillId="0" borderId="0"/>
    <xf numFmtId="0" fontId="9" fillId="0" borderId="0"/>
    <xf numFmtId="0" fontId="9" fillId="0" borderId="0"/>
    <xf numFmtId="0" fontId="9" fillId="0" borderId="0"/>
    <xf numFmtId="43" fontId="1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9" fillId="0" borderId="0"/>
    <xf numFmtId="167" fontId="9" fillId="0" borderId="0" applyFont="0" applyFill="0" applyBorder="0" applyProtection="0">
      <alignment horizontal="right"/>
    </xf>
    <xf numFmtId="167"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1" fontId="9" fillId="0" borderId="0" applyFont="0" applyFill="0" applyBorder="0" applyProtection="0">
      <alignment horizontal="right"/>
    </xf>
    <xf numFmtId="171" fontId="9" fillId="0" borderId="0" applyFont="0" applyFill="0" applyBorder="0" applyProtection="0">
      <alignment horizontal="right"/>
    </xf>
    <xf numFmtId="173" fontId="9"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alignment horizontal="left"/>
    </xf>
    <xf numFmtId="0" fontId="9" fillId="0" borderId="0"/>
    <xf numFmtId="0" fontId="9" fillId="0" borderId="0">
      <alignment horizontal="left"/>
    </xf>
    <xf numFmtId="44" fontId="9" fillId="0" borderId="0" applyFont="0" applyFill="0" applyBorder="0" applyAlignment="0" applyProtection="0"/>
    <xf numFmtId="0" fontId="9" fillId="0" borderId="0" applyFont="0" applyFill="0" applyBorder="0" applyAlignment="0" applyProtection="0"/>
    <xf numFmtId="183" fontId="9" fillId="0" borderId="0" applyFont="0" applyFill="0" applyBorder="0" applyAlignment="0" applyProtection="0"/>
    <xf numFmtId="0" fontId="9" fillId="0" borderId="0">
      <protection locked="0"/>
    </xf>
    <xf numFmtId="0" fontId="9" fillId="0" borderId="0"/>
    <xf numFmtId="0" fontId="9" fillId="0" borderId="0">
      <protection locked="0"/>
    </xf>
    <xf numFmtId="0" fontId="9" fillId="0" borderId="0">
      <protection locked="0"/>
    </xf>
    <xf numFmtId="0" fontId="9" fillId="0" borderId="0" applyFont="0" applyFill="0" applyBorder="0" applyAlignment="0" applyProtection="0"/>
    <xf numFmtId="0"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30"/>
    <xf numFmtId="0" fontId="9"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xf numFmtId="0" fontId="9" fillId="0" borderId="0"/>
    <xf numFmtId="0" fontId="9" fillId="0" borderId="32">
      <alignment horizontal="left" vertical="top"/>
    </xf>
    <xf numFmtId="0" fontId="9" fillId="0" borderId="32">
      <alignment horizontal="left" vertical="top"/>
    </xf>
    <xf numFmtId="0" fontId="9" fillId="0" borderId="0">
      <alignment horizontal="center"/>
    </xf>
    <xf numFmtId="0" fontId="9" fillId="0" borderId="0"/>
    <xf numFmtId="0" fontId="9" fillId="0" borderId="0"/>
    <xf numFmtId="0" fontId="9" fillId="0" borderId="0"/>
    <xf numFmtId="0" fontId="9" fillId="0" borderId="0"/>
    <xf numFmtId="1" fontId="9" fillId="0" borderId="0" applyFont="0" applyFill="0" applyBorder="0" applyProtection="0">
      <alignment horizontal="right"/>
    </xf>
    <xf numFmtId="1" fontId="9" fillId="0" borderId="0" applyFont="0" applyFill="0" applyBorder="0" applyProtection="0">
      <alignment horizontal="right"/>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172" fontId="9" fillId="0" borderId="0" applyFill="0" applyBorder="0" applyAlignment="0" applyProtection="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66" borderId="56" applyNumberFormat="0" applyFont="0" applyAlignment="0" applyProtection="0"/>
    <xf numFmtId="195" fontId="9" fillId="0" borderId="0" applyFont="0" applyFill="0" applyBorder="0" applyProtection="0">
      <alignment horizontal="right"/>
    </xf>
    <xf numFmtId="195" fontId="9" fillId="0" borderId="0" applyFont="0" applyFill="0" applyBorder="0" applyProtection="0">
      <alignment horizontal="right"/>
    </xf>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71" borderId="57" applyNumberFormat="0" applyProtection="0">
      <alignment horizontal="left" vertical="center"/>
    </xf>
    <xf numFmtId="0" fontId="9" fillId="71" borderId="57" applyNumberFormat="0" applyProtection="0">
      <alignment horizontal="left" vertical="center"/>
    </xf>
    <xf numFmtId="0" fontId="9" fillId="84" borderId="57" applyNumberFormat="0" applyProtection="0">
      <alignment horizontal="left" vertical="center"/>
    </xf>
    <xf numFmtId="0" fontId="9" fillId="84" borderId="57" applyNumberFormat="0" applyProtection="0">
      <alignment horizontal="left" vertical="center"/>
    </xf>
    <xf numFmtId="0" fontId="9" fillId="69" borderId="57" applyNumberFormat="0" applyProtection="0">
      <alignment horizontal="left" vertical="center"/>
    </xf>
    <xf numFmtId="0" fontId="9" fillId="69" borderId="57" applyNumberFormat="0" applyProtection="0">
      <alignment horizontal="left" vertical="center"/>
    </xf>
    <xf numFmtId="0" fontId="9" fillId="62" borderId="57" applyNumberFormat="0" applyProtection="0">
      <alignment horizontal="left" vertical="center"/>
    </xf>
    <xf numFmtId="0" fontId="9" fillId="62" borderId="57" applyNumberFormat="0" applyProtection="0">
      <alignment horizontal="left" vertical="center"/>
    </xf>
    <xf numFmtId="0" fontId="9" fillId="71" borderId="57" applyNumberFormat="0" applyProtection="0">
      <alignment horizontal="left" vertical="center"/>
    </xf>
    <xf numFmtId="0" fontId="9" fillId="71" borderId="57" applyNumberFormat="0" applyProtection="0">
      <alignment horizontal="left" vertical="center"/>
    </xf>
    <xf numFmtId="0" fontId="9" fillId="71" borderId="57" applyNumberFormat="0" applyProtection="0">
      <alignment horizontal="left" vertical="center"/>
    </xf>
    <xf numFmtId="0" fontId="9" fillId="71" borderId="57" applyNumberFormat="0" applyProtection="0">
      <alignment horizontal="left" vertical="center"/>
    </xf>
    <xf numFmtId="0" fontId="9" fillId="0" borderId="30"/>
    <xf numFmtId="0" fontId="9" fillId="0" borderId="0"/>
    <xf numFmtId="0" fontId="9" fillId="0" borderId="0"/>
    <xf numFmtId="0" fontId="9" fillId="0" borderId="0"/>
    <xf numFmtId="0" fontId="9" fillId="0" borderId="0">
      <alignment vertical="top"/>
    </xf>
    <xf numFmtId="0" fontId="9" fillId="0" borderId="31"/>
    <xf numFmtId="0" fontId="9" fillId="0" borderId="0"/>
    <xf numFmtId="0" fontId="9" fillId="0" borderId="0"/>
    <xf numFmtId="204" fontId="9" fillId="0" borderId="0" applyNumberFormat="0" applyFill="0" applyBorder="0">
      <alignment horizontal="left"/>
    </xf>
    <xf numFmtId="204" fontId="9" fillId="0" borderId="0" applyNumberFormat="0" applyFill="0" applyBorder="0">
      <alignment horizontal="right"/>
    </xf>
    <xf numFmtId="0" fontId="9" fillId="0" borderId="0"/>
    <xf numFmtId="0" fontId="9" fillId="0" borderId="0" applyNumberFormat="0" applyFill="0" applyBorder="0" applyProtection="0"/>
    <xf numFmtId="0" fontId="9" fillId="0" borderId="0" applyNumberFormat="0" applyFill="0" applyBorder="0" applyProtection="0"/>
    <xf numFmtId="0" fontId="9" fillId="0" borderId="0"/>
    <xf numFmtId="0" fontId="9" fillId="0" borderId="0"/>
    <xf numFmtId="0" fontId="9" fillId="0" borderId="0"/>
    <xf numFmtId="0" fontId="9" fillId="0" borderId="0"/>
    <xf numFmtId="0" fontId="9" fillId="0" borderId="0">
      <alignment horizontal="center" textRotation="180"/>
    </xf>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13" borderId="28"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9" fillId="0" borderId="0"/>
    <xf numFmtId="0" fontId="9" fillId="0" borderId="0"/>
    <xf numFmtId="0" fontId="12" fillId="0" borderId="0"/>
    <xf numFmtId="0" fontId="9"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12" fillId="0" borderId="0"/>
    <xf numFmtId="0" fontId="9"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3" borderId="28" applyNumberFormat="0" applyFont="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13" borderId="28"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9" fillId="0" borderId="0"/>
    <xf numFmtId="0" fontId="9" fillId="0" borderId="0"/>
    <xf numFmtId="0" fontId="12" fillId="0" borderId="0"/>
    <xf numFmtId="0" fontId="9" fillId="0" borderId="0"/>
    <xf numFmtId="0" fontId="9" fillId="0" borderId="0"/>
    <xf numFmtId="0" fontId="9" fillId="0" borderId="0"/>
    <xf numFmtId="0" fontId="19" fillId="0" borderId="0"/>
    <xf numFmtId="0" fontId="9" fillId="0" borderId="0"/>
    <xf numFmtId="0" fontId="9" fillId="0" borderId="0"/>
    <xf numFmtId="0" fontId="12" fillId="0" borderId="0"/>
    <xf numFmtId="0" fontId="64" fillId="0" borderId="0" applyFont="0" applyFill="0" applyBorder="0" applyAlignment="0" applyProtection="0">
      <alignment horizontal="left"/>
    </xf>
    <xf numFmtId="0" fontId="47" fillId="0" borderId="0" applyNumberFormat="0" applyAlignment="0" applyProtection="0">
      <alignment horizontal="left"/>
    </xf>
    <xf numFmtId="0" fontId="66" fillId="0" borderId="43" applyNumberFormat="0" applyAlignment="0" applyProtection="0">
      <alignment horizontal="left" wrapText="1"/>
    </xf>
    <xf numFmtId="0" fontId="66" fillId="0" borderId="0" applyNumberFormat="0" applyAlignment="0" applyProtection="0">
      <alignment horizontal="left" wrapText="1"/>
    </xf>
    <xf numFmtId="0" fontId="67" fillId="0" borderId="0" applyAlignment="0" applyProtection="0">
      <alignment horizontal="left"/>
    </xf>
    <xf numFmtId="0" fontId="9" fillId="0" borderId="0"/>
    <xf numFmtId="9" fontId="19" fillId="0" borderId="0" applyFont="0" applyFill="0" applyBorder="0" applyAlignment="0" applyProtection="0"/>
    <xf numFmtId="9" fontId="12" fillId="0" borderId="0" applyFont="0" applyFill="0" applyBorder="0" applyAlignment="0" applyProtection="0"/>
    <xf numFmtId="0" fontId="9" fillId="0" borderId="0"/>
    <xf numFmtId="0" fontId="19" fillId="0" borderId="0"/>
    <xf numFmtId="0" fontId="47" fillId="62" borderId="0" applyNumberFormat="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9" fillId="0" borderId="0"/>
    <xf numFmtId="0" fontId="120" fillId="0" borderId="0"/>
    <xf numFmtId="43" fontId="19" fillId="0" borderId="0" applyFont="0" applyFill="0" applyBorder="0" applyAlignment="0" applyProtection="0"/>
    <xf numFmtId="0" fontId="9" fillId="0" borderId="0"/>
    <xf numFmtId="0" fontId="19" fillId="0" borderId="0"/>
    <xf numFmtId="0" fontId="9" fillId="0" borderId="0"/>
    <xf numFmtId="9" fontId="12" fillId="0" borderId="0" applyFont="0" applyFill="0" applyBorder="0" applyAlignment="0" applyProtection="0"/>
    <xf numFmtId="9" fontId="12" fillId="0" borderId="0" applyFont="0" applyFill="0" applyBorder="0" applyAlignment="0" applyProtection="0"/>
    <xf numFmtId="0" fontId="129" fillId="38" borderId="0">
      <alignment horizontal="right"/>
    </xf>
    <xf numFmtId="0" fontId="9" fillId="0" borderId="0"/>
    <xf numFmtId="9" fontId="12"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 fillId="0" borderId="0"/>
    <xf numFmtId="9" fontId="19" fillId="0" borderId="0" applyFont="0" applyFill="0" applyBorder="0" applyAlignment="0" applyProtection="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155" fillId="0" borderId="0"/>
    <xf numFmtId="0" fontId="19"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3" borderId="28" applyNumberFormat="0" applyFont="0" applyAlignment="0" applyProtection="0"/>
    <xf numFmtId="9" fontId="12" fillId="0" borderId="0" applyFont="0" applyFill="0" applyBorder="0" applyAlignment="0" applyProtection="0"/>
    <xf numFmtId="0" fontId="12"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2" fillId="0" borderId="0"/>
    <xf numFmtId="9" fontId="19" fillId="0" borderId="0" applyFont="0" applyFill="0" applyBorder="0" applyAlignment="0" applyProtection="0"/>
    <xf numFmtId="0" fontId="9" fillId="0" borderId="0"/>
    <xf numFmtId="0" fontId="9" fillId="0" borderId="0"/>
    <xf numFmtId="43" fontId="19"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13" borderId="28"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9"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3" borderId="28" applyNumberFormat="0" applyFont="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45" fillId="0" borderId="0">
      <alignment vertical="top"/>
    </xf>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44"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70" borderId="0">
      <protection locked="0"/>
    </xf>
    <xf numFmtId="0" fontId="9" fillId="61" borderId="38">
      <alignment horizontal="center" vertical="center"/>
      <protection locked="0"/>
    </xf>
    <xf numFmtId="0" fontId="46" fillId="0" borderId="0"/>
    <xf numFmtId="0" fontId="9" fillId="90" borderId="0">
      <protection locked="0"/>
    </xf>
    <xf numFmtId="0" fontId="46" fillId="61" borderId="0">
      <alignment vertical="center"/>
      <protection locked="0"/>
    </xf>
    <xf numFmtId="0" fontId="46" fillId="0" borderId="0">
      <protection locked="0"/>
    </xf>
    <xf numFmtId="0" fontId="46" fillId="0" borderId="0"/>
    <xf numFmtId="0" fontId="28" fillId="0" borderId="0" applyNumberFormat="0" applyFill="0" applyBorder="0" applyAlignment="0" applyProtection="0"/>
    <xf numFmtId="0" fontId="163" fillId="0" borderId="0" applyNumberFormat="0" applyFill="0" applyBorder="0" applyAlignment="0" applyProtection="0">
      <alignment vertical="top"/>
      <protection locked="0"/>
    </xf>
    <xf numFmtId="0" fontId="1" fillId="0" borderId="0"/>
    <xf numFmtId="0" fontId="9" fillId="0" borderId="0">
      <alignment textRotation="90"/>
    </xf>
    <xf numFmtId="0" fontId="9" fillId="61" borderId="37">
      <alignment vertical="center"/>
      <protection locked="0"/>
    </xf>
    <xf numFmtId="0" fontId="9" fillId="0" borderId="0"/>
    <xf numFmtId="0" fontId="52" fillId="0" borderId="0"/>
    <xf numFmtId="0" fontId="9" fillId="70" borderId="0">
      <protection locked="0"/>
    </xf>
    <xf numFmtId="0" fontId="9"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56" fillId="0" borderId="0" applyFont="0" applyFill="0" applyBorder="0" applyAlignment="0" applyProtection="0"/>
    <xf numFmtId="44" fontId="7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 fillId="0" borderId="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56" fillId="0" borderId="0" applyFont="0" applyFill="0" applyBorder="0" applyAlignment="0" applyProtection="0"/>
    <xf numFmtId="44" fontId="7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 fillId="0" borderId="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9"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56" fillId="0" borderId="0" applyFont="0" applyFill="0" applyBorder="0" applyAlignment="0" applyProtection="0"/>
    <xf numFmtId="44" fontId="7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 fillId="0" borderId="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242">
    <xf numFmtId="0" fontId="0" fillId="0" borderId="0" xfId="0"/>
    <xf numFmtId="0" fontId="2" fillId="3" borderId="0" xfId="0" applyFont="1" applyFill="1"/>
    <xf numFmtId="0" fontId="2" fillId="3" borderId="1" xfId="0" applyFont="1" applyFill="1" applyBorder="1"/>
    <xf numFmtId="0" fontId="3" fillId="4" borderId="3" xfId="0" applyFont="1" applyFill="1" applyBorder="1"/>
    <xf numFmtId="0" fontId="2" fillId="3" borderId="2"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5" fillId="3" borderId="0" xfId="0" applyFont="1" applyFill="1"/>
    <xf numFmtId="0" fontId="4" fillId="4" borderId="7" xfId="0" applyFont="1" applyFill="1" applyBorder="1"/>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2" fillId="3" borderId="0" xfId="0" applyFont="1" applyFill="1" applyAlignment="1">
      <alignment vertical="center"/>
    </xf>
    <xf numFmtId="0" fontId="2" fillId="3" borderId="5" xfId="0" applyFont="1" applyFill="1" applyBorder="1" applyAlignment="1">
      <alignment vertical="center"/>
    </xf>
    <xf numFmtId="0" fontId="2" fillId="2" borderId="0" xfId="0" applyFont="1" applyFill="1" applyAlignment="1">
      <alignment vertical="center"/>
    </xf>
    <xf numFmtId="0" fontId="8" fillId="3" borderId="0" xfId="0" applyFont="1" applyFill="1"/>
    <xf numFmtId="49" fontId="2" fillId="3" borderId="0" xfId="0" applyNumberFormat="1" applyFont="1" applyFill="1" applyAlignment="1">
      <alignment vertical="center"/>
    </xf>
    <xf numFmtId="0" fontId="2" fillId="3" borderId="0" xfId="0" applyFont="1" applyFill="1" applyAlignment="1">
      <alignment horizontal="left" vertical="center" indent="1"/>
    </xf>
    <xf numFmtId="0" fontId="4" fillId="4" borderId="7" xfId="0" applyFont="1" applyFill="1" applyBorder="1" applyAlignment="1">
      <alignment vertical="center"/>
    </xf>
    <xf numFmtId="49" fontId="2" fillId="3" borderId="0" xfId="0" quotePrefix="1" applyNumberFormat="1" applyFont="1" applyFill="1" applyAlignment="1">
      <alignment vertical="center"/>
    </xf>
    <xf numFmtId="1" fontId="2" fillId="3" borderId="0" xfId="0" applyNumberFormat="1" applyFont="1" applyFill="1" applyAlignment="1">
      <alignment vertical="center"/>
    </xf>
    <xf numFmtId="1" fontId="2" fillId="3" borderId="0" xfId="0" applyNumberFormat="1" applyFont="1" applyFill="1"/>
    <xf numFmtId="0" fontId="2" fillId="3" borderId="10" xfId="0" applyFont="1" applyFill="1" applyBorder="1" applyAlignment="1">
      <alignment vertical="center"/>
    </xf>
    <xf numFmtId="164" fontId="2" fillId="3" borderId="0" xfId="0" applyNumberFormat="1" applyFont="1" applyFill="1"/>
    <xf numFmtId="0" fontId="12" fillId="0" borderId="0" xfId="4"/>
    <xf numFmtId="0" fontId="13" fillId="0" borderId="0" xfId="4" applyFont="1"/>
    <xf numFmtId="0" fontId="2" fillId="5" borderId="0" xfId="0" applyFont="1" applyFill="1" applyBorder="1" applyAlignment="1">
      <alignment horizontal="left" vertical="center"/>
    </xf>
    <xf numFmtId="1" fontId="2" fillId="2" borderId="0" xfId="4" applyNumberFormat="1" applyFont="1" applyFill="1" applyAlignment="1">
      <alignment horizontal="right"/>
    </xf>
    <xf numFmtId="1" fontId="2" fillId="0" borderId="0" xfId="4" applyNumberFormat="1" applyFont="1" applyAlignment="1">
      <alignment horizontal="right"/>
    </xf>
    <xf numFmtId="1" fontId="13" fillId="0" borderId="0" xfId="4" applyNumberFormat="1" applyFont="1" applyAlignment="1">
      <alignment horizontal="right"/>
    </xf>
    <xf numFmtId="1" fontId="2" fillId="3" borderId="5" xfId="4" applyNumberFormat="1" applyFont="1" applyFill="1" applyBorder="1" applyAlignment="1">
      <alignment horizontal="left" vertical="center"/>
    </xf>
    <xf numFmtId="1" fontId="2" fillId="0" borderId="5" xfId="4" applyNumberFormat="1" applyFont="1" applyBorder="1" applyAlignment="1">
      <alignment horizontal="right"/>
    </xf>
    <xf numFmtId="0" fontId="8" fillId="0" borderId="0" xfId="4" applyFont="1" applyAlignment="1">
      <alignment vertical="center"/>
    </xf>
    <xf numFmtId="0" fontId="8" fillId="0" borderId="0" xfId="4" applyFont="1"/>
    <xf numFmtId="0" fontId="16" fillId="0" borderId="0" xfId="3" applyFont="1" applyAlignment="1"/>
    <xf numFmtId="0" fontId="19" fillId="0" borderId="0" xfId="4" applyFont="1"/>
    <xf numFmtId="0" fontId="20" fillId="0" borderId="0" xfId="4" applyFont="1"/>
    <xf numFmtId="0" fontId="21" fillId="0" borderId="0" xfId="4" applyFont="1"/>
    <xf numFmtId="166" fontId="22" fillId="0" borderId="0" xfId="5" applyNumberFormat="1" applyFont="1" applyBorder="1" applyAlignment="1">
      <alignment horizontal="right" vertical="center"/>
    </xf>
    <xf numFmtId="17" fontId="14" fillId="0" borderId="0" xfId="4" quotePrefix="1" applyNumberFormat="1" applyFont="1" applyBorder="1" applyAlignment="1">
      <alignment horizontal="left" vertical="center"/>
    </xf>
    <xf numFmtId="167" fontId="2" fillId="0" borderId="0" xfId="4" applyNumberFormat="1" applyFont="1" applyBorder="1" applyAlignment="1">
      <alignment horizontal="right" vertical="center"/>
    </xf>
    <xf numFmtId="167" fontId="13" fillId="0" borderId="0" xfId="4" applyNumberFormat="1" applyFont="1" applyBorder="1" applyAlignment="1">
      <alignment horizontal="right"/>
    </xf>
    <xf numFmtId="166" fontId="23" fillId="0" borderId="0" xfId="5" applyNumberFormat="1" applyFont="1" applyBorder="1" applyAlignment="1">
      <alignment horizontal="right" vertical="center"/>
    </xf>
    <xf numFmtId="17" fontId="14" fillId="3" borderId="0" xfId="4" quotePrefix="1" applyNumberFormat="1" applyFont="1" applyFill="1" applyBorder="1" applyAlignment="1">
      <alignment horizontal="left" vertical="center"/>
    </xf>
    <xf numFmtId="167" fontId="2" fillId="2" borderId="0" xfId="6" applyNumberFormat="1" applyFont="1" applyFill="1" applyBorder="1" applyAlignment="1">
      <alignment horizontal="right" vertical="center"/>
    </xf>
    <xf numFmtId="167" fontId="2" fillId="3" borderId="0" xfId="6" applyNumberFormat="1" applyFont="1" applyFill="1" applyBorder="1" applyAlignment="1">
      <alignment horizontal="right" vertical="center"/>
    </xf>
    <xf numFmtId="17" fontId="14" fillId="3" borderId="5" xfId="4" quotePrefix="1" applyNumberFormat="1" applyFont="1" applyFill="1" applyBorder="1" applyAlignment="1">
      <alignment horizontal="left" vertical="center"/>
    </xf>
    <xf numFmtId="167" fontId="2" fillId="2" borderId="5" xfId="6" applyNumberFormat="1" applyFont="1" applyFill="1" applyBorder="1" applyAlignment="1">
      <alignment horizontal="right" vertical="center"/>
    </xf>
    <xf numFmtId="167" fontId="2" fillId="3" borderId="5" xfId="6" applyNumberFormat="1" applyFont="1" applyFill="1" applyBorder="1" applyAlignment="1">
      <alignment horizontal="right" vertical="center"/>
    </xf>
    <xf numFmtId="0" fontId="8" fillId="0" borderId="0" xfId="4" applyFont="1" applyBorder="1" applyAlignment="1">
      <alignment vertical="top"/>
    </xf>
    <xf numFmtId="0" fontId="19" fillId="0" borderId="0" xfId="4" applyFont="1" applyBorder="1"/>
    <xf numFmtId="0" fontId="8" fillId="3" borderId="0" xfId="4" applyFont="1" applyFill="1" applyAlignment="1">
      <alignment horizontal="left"/>
    </xf>
    <xf numFmtId="168" fontId="19" fillId="0" borderId="0" xfId="4" applyNumberFormat="1" applyFont="1"/>
    <xf numFmtId="0" fontId="12" fillId="0" borderId="0" xfId="4" applyBorder="1"/>
    <xf numFmtId="168" fontId="14" fillId="0" borderId="0" xfId="4" applyNumberFormat="1" applyFont="1" applyBorder="1" applyAlignment="1">
      <alignment horizontal="center" vertical="center"/>
    </xf>
    <xf numFmtId="168" fontId="13" fillId="0" borderId="0" xfId="4" applyNumberFormat="1" applyFont="1" applyBorder="1" applyAlignment="1">
      <alignment horizontal="center"/>
    </xf>
    <xf numFmtId="167" fontId="0" fillId="0" borderId="0" xfId="6" applyNumberFormat="1" applyFont="1" applyBorder="1"/>
    <xf numFmtId="0" fontId="2" fillId="0" borderId="0" xfId="4" applyFont="1"/>
    <xf numFmtId="0" fontId="2" fillId="0" borderId="0" xfId="4" applyFont="1" applyFill="1"/>
    <xf numFmtId="0" fontId="24" fillId="0" borderId="0" xfId="4" applyFont="1"/>
    <xf numFmtId="0" fontId="18" fillId="0" borderId="0" xfId="4" applyFont="1"/>
    <xf numFmtId="167" fontId="14" fillId="0" borderId="0" xfId="6" applyNumberFormat="1" applyFont="1" applyBorder="1" applyAlignment="1">
      <alignment horizontal="right" vertical="center"/>
    </xf>
    <xf numFmtId="167" fontId="2" fillId="0" borderId="0" xfId="6" applyNumberFormat="1" applyFont="1" applyFill="1" applyBorder="1" applyAlignment="1">
      <alignment horizontal="right"/>
    </xf>
    <xf numFmtId="167" fontId="14" fillId="2" borderId="0" xfId="6" applyNumberFormat="1" applyFont="1" applyFill="1" applyBorder="1" applyAlignment="1">
      <alignment horizontal="right" vertical="center"/>
    </xf>
    <xf numFmtId="167" fontId="14" fillId="3" borderId="0" xfId="6" applyNumberFormat="1" applyFont="1" applyFill="1" applyBorder="1" applyAlignment="1">
      <alignment horizontal="right" vertical="center"/>
    </xf>
    <xf numFmtId="0" fontId="8" fillId="0" borderId="0" xfId="4" applyFont="1" applyBorder="1" applyAlignment="1">
      <alignment vertical="center"/>
    </xf>
    <xf numFmtId="0" fontId="24" fillId="0" borderId="0" xfId="4" applyFont="1" applyBorder="1"/>
    <xf numFmtId="0" fontId="24" fillId="0" borderId="0" xfId="4" applyFont="1" applyFill="1" applyBorder="1"/>
    <xf numFmtId="0" fontId="8" fillId="3" borderId="0" xfId="4" applyFont="1" applyFill="1" applyAlignment="1">
      <alignment horizontal="left" vertical="center"/>
    </xf>
    <xf numFmtId="0" fontId="24" fillId="0" borderId="0" xfId="4" applyFont="1" applyFill="1"/>
    <xf numFmtId="0" fontId="17" fillId="0" borderId="0" xfId="4" applyFont="1"/>
    <xf numFmtId="168" fontId="0" fillId="0" borderId="0" xfId="6" applyNumberFormat="1" applyFont="1" applyBorder="1"/>
    <xf numFmtId="0" fontId="12" fillId="3" borderId="0" xfId="4" applyFill="1" applyAlignment="1">
      <alignment horizontal="center" vertical="center"/>
    </xf>
    <xf numFmtId="0" fontId="12" fillId="0" borderId="0" xfId="4" applyFill="1"/>
    <xf numFmtId="0" fontId="4" fillId="4" borderId="11" xfId="0" applyFont="1" applyFill="1" applyBorder="1" applyAlignment="1">
      <alignment horizontal="center" vertical="center"/>
    </xf>
    <xf numFmtId="0" fontId="4" fillId="4" borderId="7" xfId="0" quotePrefix="1" applyFont="1" applyFill="1" applyBorder="1"/>
    <xf numFmtId="0" fontId="2" fillId="0" borderId="0" xfId="4" applyFont="1" applyBorder="1"/>
    <xf numFmtId="167" fontId="2" fillId="0" borderId="0" xfId="4" applyNumberFormat="1" applyFont="1"/>
    <xf numFmtId="0" fontId="25" fillId="0" borderId="0" xfId="4" applyFont="1"/>
    <xf numFmtId="0" fontId="11" fillId="0" borderId="0" xfId="3" applyAlignment="1">
      <alignment horizontal="left"/>
    </xf>
    <xf numFmtId="168" fontId="13" fillId="3" borderId="0" xfId="7" applyNumberFormat="1" applyFont="1" applyFill="1"/>
    <xf numFmtId="10" fontId="14" fillId="0" borderId="0" xfId="6" applyNumberFormat="1" applyFont="1" applyBorder="1" applyAlignment="1">
      <alignment vertical="center"/>
    </xf>
    <xf numFmtId="10" fontId="14" fillId="0" borderId="5" xfId="6" applyNumberFormat="1" applyFont="1" applyBorder="1" applyAlignment="1">
      <alignment vertical="center"/>
    </xf>
    <xf numFmtId="169" fontId="13" fillId="3" borderId="0" xfId="7" applyNumberFormat="1" applyFont="1" applyFill="1"/>
    <xf numFmtId="0" fontId="26" fillId="0" borderId="0" xfId="3" applyFont="1"/>
    <xf numFmtId="0" fontId="24" fillId="0" borderId="0" xfId="4" applyFont="1" applyBorder="1" applyAlignment="1">
      <alignment vertical="top"/>
    </xf>
    <xf numFmtId="0" fontId="12" fillId="0" borderId="0" xfId="4" applyAlignment="1">
      <alignment horizontal="left"/>
    </xf>
    <xf numFmtId="0" fontId="11" fillId="0" borderId="0" xfId="3" applyFont="1" applyFill="1" applyAlignment="1"/>
    <xf numFmtId="10" fontId="24" fillId="0" borderId="0" xfId="6" applyNumberFormat="1" applyFont="1" applyBorder="1" applyAlignment="1">
      <alignment horizontal="left"/>
    </xf>
    <xf numFmtId="10" fontId="24" fillId="0" borderId="0" xfId="6" applyNumberFormat="1" applyFont="1" applyBorder="1"/>
    <xf numFmtId="0" fontId="2" fillId="0" borderId="0" xfId="4" applyFont="1" applyBorder="1" applyAlignment="1">
      <alignment vertical="top"/>
    </xf>
    <xf numFmtId="0" fontId="2" fillId="0" borderId="5" xfId="4" applyFont="1" applyBorder="1" applyAlignment="1">
      <alignment vertical="top"/>
    </xf>
    <xf numFmtId="0" fontId="4" fillId="4" borderId="9" xfId="0" applyFont="1" applyFill="1" applyBorder="1" applyAlignment="1">
      <alignment horizontal="center" vertical="center"/>
    </xf>
    <xf numFmtId="0" fontId="5" fillId="0" borderId="0" xfId="0" applyFont="1" applyFill="1"/>
    <xf numFmtId="0" fontId="4" fillId="4" borderId="12" xfId="0" applyFont="1" applyFill="1" applyBorder="1"/>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2" fillId="6" borderId="0" xfId="0" applyFont="1" applyFill="1" applyBorder="1"/>
    <xf numFmtId="0" fontId="4" fillId="6" borderId="0" xfId="0" applyFont="1" applyFill="1" applyBorder="1" applyAlignment="1">
      <alignment horizontal="center" vertical="center"/>
    </xf>
    <xf numFmtId="0" fontId="4" fillId="6" borderId="0" xfId="0" applyFont="1" applyFill="1" applyAlignment="1">
      <alignment horizontal="center" vertical="center"/>
    </xf>
    <xf numFmtId="0" fontId="2" fillId="3" borderId="0" xfId="0" applyFont="1" applyFill="1" applyBorder="1"/>
    <xf numFmtId="3" fontId="2" fillId="3" borderId="0" xfId="0" applyNumberFormat="1" applyFont="1" applyFill="1" applyBorder="1" applyAlignment="1">
      <alignment horizontal="right" vertical="center"/>
    </xf>
    <xf numFmtId="3" fontId="2" fillId="3" borderId="0" xfId="0" applyNumberFormat="1" applyFont="1" applyFill="1" applyAlignment="1">
      <alignment horizontal="right" vertical="center"/>
    </xf>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2" fillId="3" borderId="0" xfId="0" applyFont="1" applyFill="1" applyBorder="1" applyAlignment="1">
      <alignment horizontal="center" vertical="center"/>
    </xf>
    <xf numFmtId="167" fontId="2" fillId="3" borderId="0" xfId="0" applyNumberFormat="1" applyFont="1" applyFill="1" applyAlignment="1">
      <alignment horizontal="right" vertical="center"/>
    </xf>
    <xf numFmtId="0" fontId="2" fillId="3" borderId="10" xfId="0" applyFont="1" applyFill="1" applyBorder="1"/>
    <xf numFmtId="0" fontId="2" fillId="3" borderId="10" xfId="0" applyFont="1" applyFill="1" applyBorder="1" applyAlignment="1">
      <alignment horizontal="center" vertical="center"/>
    </xf>
    <xf numFmtId="167" fontId="2" fillId="3" borderId="10" xfId="0" applyNumberFormat="1" applyFont="1" applyFill="1" applyBorder="1" applyAlignment="1">
      <alignment horizontal="right" vertical="center"/>
    </xf>
    <xf numFmtId="0" fontId="27" fillId="3" borderId="0" xfId="1" applyFont="1" applyFill="1"/>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Border="1"/>
    <xf numFmtId="0" fontId="4" fillId="4" borderId="0" xfId="0" applyFont="1" applyFill="1" applyBorder="1" applyAlignment="1">
      <alignment horizontal="center" vertical="center"/>
    </xf>
    <xf numFmtId="0" fontId="2" fillId="3" borderId="0" xfId="0" applyFont="1" applyFill="1" applyAlignment="1">
      <alignment horizontal="left" vertical="center"/>
    </xf>
    <xf numFmtId="0" fontId="4" fillId="4" borderId="15"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10" xfId="0" applyFont="1" applyFill="1" applyBorder="1" applyAlignment="1">
      <alignment horizontal="left" vertical="center"/>
    </xf>
    <xf numFmtId="0" fontId="8" fillId="3" borderId="0" xfId="10" applyFont="1" applyFill="1" applyAlignment="1">
      <alignment horizontal="left" vertical="center"/>
    </xf>
    <xf numFmtId="0" fontId="8" fillId="3" borderId="0" xfId="0" applyFont="1" applyFill="1" applyAlignment="1">
      <alignment vertical="center"/>
    </xf>
    <xf numFmtId="0" fontId="2" fillId="3" borderId="0" xfId="0" applyFont="1" applyFill="1" applyBorder="1" applyAlignment="1">
      <alignment horizontal="left" vertical="center" indent="1"/>
    </xf>
    <xf numFmtId="0" fontId="4" fillId="4" borderId="19"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3" fontId="2" fillId="3" borderId="0" xfId="0" applyNumberFormat="1" applyFont="1" applyFill="1" applyBorder="1" applyAlignment="1">
      <alignment vertical="center"/>
    </xf>
    <xf numFmtId="3" fontId="2" fillId="3" borderId="5" xfId="0" applyNumberFormat="1" applyFont="1" applyFill="1" applyBorder="1" applyAlignment="1">
      <alignment vertical="center"/>
    </xf>
    <xf numFmtId="3" fontId="2" fillId="2" borderId="0" xfId="0" applyNumberFormat="1" applyFont="1" applyFill="1" applyBorder="1" applyAlignment="1">
      <alignment vertical="center"/>
    </xf>
    <xf numFmtId="0" fontId="2" fillId="3" borderId="5" xfId="0" applyFont="1" applyFill="1" applyBorder="1" applyAlignment="1">
      <alignment horizontal="left" vertical="center"/>
    </xf>
    <xf numFmtId="3" fontId="2" fillId="2" borderId="5" xfId="0" applyNumberFormat="1" applyFont="1" applyFill="1" applyBorder="1" applyAlignment="1">
      <alignment vertical="center"/>
    </xf>
    <xf numFmtId="3" fontId="2" fillId="3" borderId="0" xfId="0" applyNumberFormat="1" applyFont="1" applyFill="1" applyAlignment="1">
      <alignment vertical="center"/>
    </xf>
    <xf numFmtId="4" fontId="2" fillId="3" borderId="0" xfId="0" applyNumberFormat="1" applyFont="1" applyFill="1" applyAlignment="1">
      <alignment vertical="center"/>
    </xf>
    <xf numFmtId="4" fontId="2" fillId="3" borderId="5" xfId="0" applyNumberFormat="1" applyFont="1" applyFill="1" applyBorder="1" applyAlignment="1">
      <alignment vertical="center"/>
    </xf>
    <xf numFmtId="4" fontId="2" fillId="2" borderId="0" xfId="0" applyNumberFormat="1" applyFont="1" applyFill="1" applyAlignment="1">
      <alignment vertical="center"/>
    </xf>
    <xf numFmtId="3" fontId="2" fillId="2" borderId="0" xfId="0" applyNumberFormat="1" applyFont="1" applyFill="1" applyAlignment="1">
      <alignment vertical="center"/>
    </xf>
    <xf numFmtId="0" fontId="8" fillId="3" borderId="0" xfId="0" applyFont="1" applyFill="1" applyBorder="1"/>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49" fontId="2" fillId="3" borderId="0" xfId="0" quotePrefix="1" applyNumberFormat="1" applyFont="1" applyFill="1" applyAlignment="1">
      <alignment horizontal="left" vertical="center" indent="2"/>
    </xf>
    <xf numFmtId="0" fontId="164" fillId="0" borderId="0" xfId="4" applyFont="1" applyAlignment="1">
      <alignment vertical="center"/>
    </xf>
    <xf numFmtId="0" fontId="5" fillId="0" borderId="0" xfId="4" applyFont="1" applyAlignment="1">
      <alignment vertical="top"/>
    </xf>
    <xf numFmtId="0" fontId="5" fillId="0" borderId="0" xfId="4" applyFont="1"/>
    <xf numFmtId="0" fontId="2" fillId="3" borderId="0" xfId="0" applyFont="1" applyFill="1" applyAlignment="1">
      <alignment horizontal="left" vertical="center" indent="2"/>
    </xf>
    <xf numFmtId="0" fontId="4" fillId="91" borderId="0" xfId="0" applyFont="1" applyFill="1" applyBorder="1" applyAlignment="1">
      <alignment horizontal="left" vertical="center"/>
    </xf>
    <xf numFmtId="0" fontId="4" fillId="91" borderId="7" xfId="0" applyFont="1" applyFill="1" applyBorder="1" applyAlignment="1">
      <alignment horizontal="center" vertical="center"/>
    </xf>
    <xf numFmtId="0" fontId="2" fillId="3" borderId="0" xfId="0" applyFont="1" applyFill="1" applyAlignment="1"/>
    <xf numFmtId="3" fontId="2" fillId="3" borderId="0" xfId="0" applyNumberFormat="1" applyFont="1" applyFill="1"/>
    <xf numFmtId="205" fontId="2" fillId="3" borderId="0" xfId="0" applyNumberFormat="1" applyFont="1" applyFill="1"/>
    <xf numFmtId="1" fontId="2" fillId="3" borderId="0" xfId="0" applyNumberFormat="1" applyFont="1" applyFill="1" applyAlignment="1">
      <alignment horizontal="right" vertical="center"/>
    </xf>
    <xf numFmtId="49" fontId="2" fillId="3" borderId="0" xfId="0" applyNumberFormat="1" applyFont="1" applyFill="1" applyBorder="1" applyAlignment="1">
      <alignment horizontal="left" vertical="center"/>
    </xf>
    <xf numFmtId="0" fontId="27" fillId="3" borderId="0" xfId="1" applyFont="1" applyFill="1"/>
    <xf numFmtId="0" fontId="10" fillId="3" borderId="0" xfId="1" applyFont="1" applyFill="1" applyAlignment="1">
      <alignment horizontal="left"/>
    </xf>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0" fontId="3" fillId="4" borderId="2" xfId="0" applyFont="1" applyFill="1" applyBorder="1"/>
    <xf numFmtId="0" fontId="3" fillId="3" borderId="2" xfId="0" applyFont="1" applyFill="1" applyBorder="1"/>
    <xf numFmtId="0" fontId="7" fillId="3" borderId="2" xfId="1" applyFont="1" applyFill="1" applyBorder="1"/>
    <xf numFmtId="0" fontId="7" fillId="3" borderId="4" xfId="1" applyFont="1" applyFill="1" applyBorder="1"/>
    <xf numFmtId="3" fontId="2" fillId="3" borderId="66" xfId="0" applyNumberFormat="1" applyFont="1" applyFill="1" applyBorder="1" applyAlignment="1">
      <alignment horizontal="right" vertical="center"/>
    </xf>
    <xf numFmtId="0" fontId="2" fillId="3" borderId="0" xfId="0" applyFont="1" applyFill="1" applyAlignment="1">
      <alignment horizontal="left"/>
    </xf>
    <xf numFmtId="0" fontId="2" fillId="3" borderId="66" xfId="0" applyFont="1" applyFill="1" applyBorder="1" applyAlignment="1">
      <alignment horizontal="left" vertical="center"/>
    </xf>
    <xf numFmtId="0" fontId="4" fillId="4" borderId="15" xfId="0" applyFont="1" applyFill="1" applyBorder="1" applyAlignment="1">
      <alignment horizontal="center" wrapText="1"/>
    </xf>
    <xf numFmtId="0" fontId="4" fillId="4" borderId="0" xfId="0" applyFont="1" applyFill="1" applyBorder="1" applyAlignment="1">
      <alignment horizontal="left"/>
    </xf>
    <xf numFmtId="0" fontId="4" fillId="4" borderId="15" xfId="0" applyFont="1" applyFill="1" applyBorder="1" applyAlignment="1">
      <alignment horizontal="left" vertical="center" wrapText="1"/>
    </xf>
    <xf numFmtId="3" fontId="2" fillId="3" borderId="5" xfId="0" applyNumberFormat="1" applyFont="1" applyFill="1" applyBorder="1" applyAlignment="1">
      <alignment horizontal="right" vertical="center"/>
    </xf>
    <xf numFmtId="0" fontId="4" fillId="4" borderId="7" xfId="0" applyFont="1" applyFill="1" applyBorder="1" applyAlignment="1">
      <alignment horizontal="left" vertical="center"/>
    </xf>
    <xf numFmtId="1" fontId="2" fillId="3" borderId="0" xfId="0" applyNumberFormat="1" applyFont="1" applyFill="1" applyBorder="1" applyAlignment="1">
      <alignment horizontal="right" vertical="center"/>
    </xf>
    <xf numFmtId="1" fontId="2" fillId="3" borderId="10" xfId="0" applyNumberFormat="1" applyFont="1" applyFill="1" applyBorder="1" applyAlignment="1">
      <alignment horizontal="right" vertical="center"/>
    </xf>
    <xf numFmtId="0" fontId="8" fillId="3" borderId="0" xfId="0" applyFont="1" applyFill="1" applyAlignment="1">
      <alignment horizontal="left" vertical="center"/>
    </xf>
    <xf numFmtId="0" fontId="8"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1" fontId="2" fillId="2" borderId="0" xfId="0" applyNumberFormat="1" applyFont="1" applyFill="1" applyAlignment="1">
      <alignment horizontal="right" vertical="center"/>
    </xf>
    <xf numFmtId="1" fontId="2" fillId="2" borderId="5" xfId="0" applyNumberFormat="1" applyFont="1" applyFill="1" applyBorder="1" applyAlignment="1">
      <alignment horizontal="right" vertical="center"/>
    </xf>
    <xf numFmtId="1" fontId="2" fillId="3" borderId="5" xfId="0" applyNumberFormat="1" applyFont="1" applyFill="1" applyBorder="1" applyAlignment="1">
      <alignment horizontal="right" vertical="center"/>
    </xf>
    <xf numFmtId="49" fontId="2" fillId="3" borderId="0" xfId="0" quotePrefix="1" applyNumberFormat="1" applyFont="1" applyFill="1" applyAlignment="1">
      <alignment horizontal="left" vertical="center"/>
    </xf>
    <xf numFmtId="0" fontId="2" fillId="3" borderId="0" xfId="0" applyFont="1" applyFill="1" applyAlignment="1">
      <alignment horizontal="right"/>
    </xf>
    <xf numFmtId="1" fontId="2" fillId="3" borderId="0" xfId="0" applyNumberFormat="1" applyFont="1" applyFill="1" applyAlignment="1">
      <alignment horizontal="right"/>
    </xf>
    <xf numFmtId="0" fontId="27" fillId="3" borderId="0" xfId="1" applyFont="1" applyFill="1" applyAlignment="1">
      <alignment horizontal="left"/>
    </xf>
    <xf numFmtId="0" fontId="15" fillId="0" borderId="0" xfId="3" applyFont="1" applyAlignment="1">
      <alignment horizontal="left"/>
    </xf>
    <xf numFmtId="1" fontId="2" fillId="2" borderId="0" xfId="0" applyNumberFormat="1" applyFont="1" applyFill="1" applyBorder="1" applyAlignment="1">
      <alignment horizontal="right" vertical="center"/>
    </xf>
    <xf numFmtId="1" fontId="2" fillId="5" borderId="0" xfId="0" applyNumberFormat="1" applyFont="1" applyFill="1" applyBorder="1" applyAlignment="1">
      <alignment horizontal="right" vertical="center"/>
    </xf>
    <xf numFmtId="0" fontId="14" fillId="0" borderId="0" xfId="4" applyFont="1" applyAlignment="1">
      <alignment horizontal="left" vertical="center"/>
    </xf>
    <xf numFmtId="0" fontId="165" fillId="0" borderId="0" xfId="3" applyFont="1" applyAlignment="1">
      <alignment horizontal="left"/>
    </xf>
    <xf numFmtId="206" fontId="2" fillId="0" borderId="0" xfId="6" applyNumberFormat="1" applyFont="1" applyBorder="1" applyAlignment="1">
      <alignment horizontal="right" vertical="center"/>
    </xf>
    <xf numFmtId="206" fontId="2" fillId="0" borderId="0" xfId="4" applyNumberFormat="1" applyFont="1" applyAlignment="1">
      <alignment horizontal="right" vertical="center"/>
    </xf>
    <xf numFmtId="206" fontId="12" fillId="0" borderId="0" xfId="4" applyNumberFormat="1" applyAlignment="1">
      <alignment horizontal="right" vertical="center"/>
    </xf>
    <xf numFmtId="206" fontId="2" fillId="0" borderId="0" xfId="6" applyNumberFormat="1" applyFont="1" applyFill="1" applyBorder="1" applyAlignment="1">
      <alignment horizontal="right" vertical="center"/>
    </xf>
    <xf numFmtId="206" fontId="2" fillId="0" borderId="0" xfId="6" applyNumberFormat="1" applyFont="1" applyAlignment="1">
      <alignment horizontal="right" vertical="center"/>
    </xf>
    <xf numFmtId="206" fontId="2" fillId="0" borderId="0" xfId="4" applyNumberFormat="1" applyFont="1" applyBorder="1" applyAlignment="1">
      <alignment horizontal="right" vertical="center"/>
    </xf>
    <xf numFmtId="206" fontId="14" fillId="0" borderId="0" xfId="6" applyNumberFormat="1" applyFont="1" applyBorder="1" applyAlignment="1">
      <alignment horizontal="right" vertical="center"/>
    </xf>
    <xf numFmtId="206" fontId="12" fillId="0" borderId="0" xfId="4" applyNumberFormat="1" applyBorder="1" applyAlignment="1">
      <alignment horizontal="right" vertical="center"/>
    </xf>
    <xf numFmtId="206" fontId="2" fillId="0" borderId="5" xfId="4" applyNumberFormat="1" applyFont="1" applyBorder="1" applyAlignment="1">
      <alignment horizontal="right" vertical="center"/>
    </xf>
    <xf numFmtId="206" fontId="12" fillId="0" borderId="5" xfId="4" applyNumberFormat="1" applyBorder="1" applyAlignment="1">
      <alignment horizontal="right" vertical="center"/>
    </xf>
    <xf numFmtId="168" fontId="24" fillId="0" borderId="0" xfId="4" applyNumberFormat="1" applyFont="1" applyBorder="1" applyAlignment="1">
      <alignment horizontal="center"/>
    </xf>
    <xf numFmtId="167" fontId="14" fillId="2" borderId="5" xfId="6" applyNumberFormat="1" applyFont="1" applyFill="1" applyBorder="1" applyAlignment="1">
      <alignment horizontal="right" vertical="center"/>
    </xf>
    <xf numFmtId="167" fontId="14" fillId="3" borderId="5" xfId="6" applyNumberFormat="1" applyFont="1" applyFill="1" applyBorder="1" applyAlignment="1">
      <alignment horizontal="right" vertical="center"/>
    </xf>
    <xf numFmtId="0" fontId="27" fillId="0" borderId="0" xfId="1" applyFont="1" applyBorder="1" applyAlignment="1">
      <alignment vertical="center"/>
    </xf>
    <xf numFmtId="206" fontId="12" fillId="0" borderId="0" xfId="4" applyNumberFormat="1" applyFill="1" applyAlignment="1">
      <alignment horizontal="right" vertical="center"/>
    </xf>
    <xf numFmtId="0" fontId="4" fillId="4" borderId="7" xfId="0" applyFont="1" applyFill="1" applyBorder="1" applyAlignment="1">
      <alignment horizontal="center"/>
    </xf>
    <xf numFmtId="0" fontId="4" fillId="4" borderId="7" xfId="0" quotePrefix="1" applyFont="1" applyFill="1" applyBorder="1" applyAlignment="1">
      <alignment horizontal="center"/>
    </xf>
    <xf numFmtId="0" fontId="165" fillId="0" borderId="0" xfId="3" applyFont="1" applyFill="1" applyAlignment="1"/>
    <xf numFmtId="206" fontId="2" fillId="0" borderId="0" xfId="8" applyNumberFormat="1" applyFont="1"/>
    <xf numFmtId="206" fontId="2" fillId="0" borderId="0" xfId="6" applyNumberFormat="1" applyFont="1" applyBorder="1"/>
    <xf numFmtId="206" fontId="2" fillId="0" borderId="0" xfId="9" applyNumberFormat="1" applyFont="1"/>
    <xf numFmtId="206" fontId="2" fillId="3" borderId="0" xfId="9" applyNumberFormat="1" applyFont="1" applyFill="1"/>
    <xf numFmtId="206" fontId="2" fillId="2" borderId="0" xfId="9" applyNumberFormat="1" applyFont="1" applyFill="1"/>
    <xf numFmtId="206" fontId="2" fillId="0" borderId="0" xfId="9" applyNumberFormat="1" applyFont="1" applyFill="1"/>
    <xf numFmtId="206" fontId="2" fillId="2" borderId="0" xfId="6" applyNumberFormat="1" applyFont="1" applyFill="1" applyBorder="1"/>
    <xf numFmtId="206" fontId="2" fillId="0" borderId="0" xfId="6" applyNumberFormat="1" applyFont="1" applyFill="1" applyBorder="1"/>
    <xf numFmtId="206" fontId="2" fillId="3" borderId="0" xfId="6" applyNumberFormat="1" applyFont="1" applyFill="1" applyBorder="1"/>
    <xf numFmtId="206" fontId="12" fillId="0" borderId="0" xfId="4" applyNumberFormat="1" applyFont="1"/>
    <xf numFmtId="206" fontId="2" fillId="0" borderId="5" xfId="6" applyNumberFormat="1" applyFont="1" applyBorder="1" applyAlignment="1">
      <alignment horizontal="right" vertical="center"/>
    </xf>
    <xf numFmtId="206" fontId="12" fillId="0" borderId="5" xfId="4" applyNumberFormat="1" applyFont="1" applyBorder="1"/>
    <xf numFmtId="206" fontId="2" fillId="0" borderId="5" xfId="6" applyNumberFormat="1" applyFont="1" applyFill="1" applyBorder="1" applyAlignment="1">
      <alignment horizontal="right" vertical="center"/>
    </xf>
    <xf numFmtId="0" fontId="8" fillId="0" borderId="0" xfId="0" applyFont="1"/>
    <xf numFmtId="0" fontId="7" fillId="3" borderId="0" xfId="1" applyFont="1" applyFill="1" applyAlignment="1">
      <alignment horizontal="center" wrapText="1"/>
    </xf>
    <xf numFmtId="0" fontId="2" fillId="3" borderId="0" xfId="0" applyFont="1" applyFill="1" applyAlignment="1">
      <alignment horizontal="left" vertical="center"/>
    </xf>
    <xf numFmtId="0" fontId="2" fillId="3" borderId="66" xfId="0"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67" xfId="0" applyFont="1" applyFill="1" applyBorder="1" applyAlignment="1">
      <alignment horizontal="center"/>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27" fillId="3" borderId="0" xfId="1" applyFont="1" applyFill="1"/>
    <xf numFmtId="3" fontId="2" fillId="2" borderId="2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8" fillId="3" borderId="0" xfId="0" applyFont="1" applyFill="1" applyAlignment="1">
      <alignment wrapText="1"/>
    </xf>
    <xf numFmtId="0" fontId="8" fillId="3" borderId="0" xfId="0" applyFont="1" applyFill="1" applyAlignment="1">
      <alignment horizontal="left" wrapText="1"/>
    </xf>
    <xf numFmtId="0" fontId="10" fillId="3" borderId="0" xfId="1" applyFont="1" applyFill="1" applyAlignment="1">
      <alignment horizontal="left"/>
    </xf>
    <xf numFmtId="0" fontId="17" fillId="0" borderId="0" xfId="4" applyFont="1" applyAlignment="1">
      <alignment horizontal="left" vertical="center" wrapText="1"/>
    </xf>
    <xf numFmtId="0" fontId="27" fillId="3" borderId="0" xfId="1" applyFont="1" applyFill="1" applyAlignment="1">
      <alignment horizontal="left"/>
    </xf>
    <xf numFmtId="0" fontId="2" fillId="0" borderId="0" xfId="4" applyFont="1" applyBorder="1" applyAlignment="1">
      <alignment horizontal="center" vertical="top"/>
    </xf>
    <xf numFmtId="0" fontId="2" fillId="0" borderId="5" xfId="4" applyFont="1" applyBorder="1" applyAlignment="1">
      <alignment horizontal="center" vertical="top"/>
    </xf>
    <xf numFmtId="0" fontId="2" fillId="0" borderId="0" xfId="4" applyFont="1" applyBorder="1" applyAlignment="1">
      <alignment horizontal="left" vertical="top"/>
    </xf>
    <xf numFmtId="10" fontId="14" fillId="0" borderId="0" xfId="6" applyNumberFormat="1" applyFont="1" applyBorder="1" applyAlignment="1">
      <alignment horizontal="center" vertical="top"/>
    </xf>
    <xf numFmtId="0" fontId="165" fillId="0" borderId="0" xfId="3" applyFont="1" applyAlignment="1">
      <alignment horizontal="left"/>
    </xf>
    <xf numFmtId="0" fontId="4" fillId="4" borderId="12" xfId="0" applyFont="1" applyFill="1" applyBorder="1" applyAlignment="1">
      <alignment horizontal="center" vertical="center"/>
    </xf>
  </cellXfs>
  <cellStyles count="1619">
    <cellStyle name="_x000a_386grabber=M" xfId="75"/>
    <cellStyle name="_x000a_386grabber=M 2" xfId="932"/>
    <cellStyle name="%" xfId="69"/>
    <cellStyle name="% 10" xfId="2"/>
    <cellStyle name="% 2" xfId="77"/>
    <cellStyle name="% 2 2" xfId="78"/>
    <cellStyle name="% 2 2 2" xfId="937"/>
    <cellStyle name="% 2 3" xfId="928"/>
    <cellStyle name="% 3" xfId="79"/>
    <cellStyle name="% 4" xfId="80"/>
    <cellStyle name="% 4 2" xfId="931"/>
    <cellStyle name="% 5" xfId="76"/>
    <cellStyle name="%_charts tables TP" xfId="81"/>
    <cellStyle name="%_charts tables TP 070311" xfId="82"/>
    <cellStyle name="%_charts tables TP 070311 2" xfId="935"/>
    <cellStyle name="%_charts tables TP 2" xfId="939"/>
    <cellStyle name="%_charts tables TP-formatted " xfId="83"/>
    <cellStyle name="%_charts tables TP-formatted  (2)" xfId="84"/>
    <cellStyle name="%_charts tables TP-formatted  (2) 2" xfId="934"/>
    <cellStyle name="%_charts tables TP-formatted  (3)" xfId="85"/>
    <cellStyle name="%_charts tables TP-formatted  (3) 2" xfId="936"/>
    <cellStyle name="%_charts tables TP-formatted  10" xfId="1257"/>
    <cellStyle name="%_charts tables TP-formatted  11" xfId="1213"/>
    <cellStyle name="%_charts tables TP-formatted  12" xfId="1253"/>
    <cellStyle name="%_charts tables TP-formatted  13" xfId="1227"/>
    <cellStyle name="%_charts tables TP-formatted  14" xfId="1210"/>
    <cellStyle name="%_charts tables TP-formatted  15" xfId="1233"/>
    <cellStyle name="%_charts tables TP-formatted  16" xfId="1212"/>
    <cellStyle name="%_charts tables TP-formatted  17" xfId="1224"/>
    <cellStyle name="%_charts tables TP-formatted  18" xfId="1251"/>
    <cellStyle name="%_charts tables TP-formatted  19" xfId="1217"/>
    <cellStyle name="%_charts tables TP-formatted  2" xfId="930"/>
    <cellStyle name="%_charts tables TP-formatted  3" xfId="1141"/>
    <cellStyle name="%_charts tables TP-formatted  4" xfId="1172"/>
    <cellStyle name="%_charts tables TP-formatted  5" xfId="1185"/>
    <cellStyle name="%_charts tables TP-formatted  6" xfId="1173"/>
    <cellStyle name="%_charts tables TP-formatted  7" xfId="1181"/>
    <cellStyle name="%_charts tables TP-formatted  8" xfId="1178"/>
    <cellStyle name="%_charts tables TP-formatted  9" xfId="1209"/>
    <cellStyle name="%_charts_tables250111(1)" xfId="86"/>
    <cellStyle name="%_charts_tables250111(1) 2" xfId="929"/>
    <cellStyle name="%_Economy Tables" xfId="87"/>
    <cellStyle name="%_Economy Tables 2" xfId="954"/>
    <cellStyle name="%_Fiscal Tables" xfId="88"/>
    <cellStyle name="%_Fiscal Tables 2" xfId="958"/>
    <cellStyle name="%_inc to ex AS12 EFOsupps" xfId="89"/>
    <cellStyle name="%_inc to ex AS12 EFOsupps 2" xfId="943"/>
    <cellStyle name="%_March-2012-Fiscal-Supplementary-Tables1(1)" xfId="90"/>
    <cellStyle name="%_March-2012-Fiscal-Supplementary-Tables1(1) 2" xfId="947"/>
    <cellStyle name="%_PEF Autumn2011" xfId="91"/>
    <cellStyle name="%_PEF Autumn2011 2" xfId="942"/>
    <cellStyle name="%_PEF FSBR2011" xfId="92"/>
    <cellStyle name="%_PEF FSBR2011 2" xfId="93"/>
    <cellStyle name="%_PEF FSBR2011 2 2" xfId="952"/>
    <cellStyle name="%_PEF FSBR2011 3" xfId="950"/>
    <cellStyle name="%_PEF FSBR2011 AA simplification" xfId="94"/>
    <cellStyle name="%_PEF FSBR2011 AA simplification 2" xfId="941"/>
    <cellStyle name="%_Scorecard" xfId="95"/>
    <cellStyle name="%_Scorecard 2" xfId="945"/>
    <cellStyle name="%_VAT refunds" xfId="96"/>
    <cellStyle name="%_VAT refunds 2" xfId="946"/>
    <cellStyle name="]_x000d__x000a_Zoomed=1_x000d__x000a_Row=0_x000d__x000a_Column=0_x000d__x000a_Height=0_x000d__x000a_Width=0_x000d__x000a_FontName=FoxFont_x000d__x000a_FontStyle=0_x000d__x000a_FontSize=9_x000d__x000a_PrtFontName=FoxPrin" xfId="97"/>
    <cellStyle name="]_x000d__x000a_Zoomed=1_x000d__x000a_Row=0_x000d__x000a_Column=0_x000d__x000a_Height=0_x000d__x000a_Width=0_x000d__x000a_FontName=FoxFont_x000d__x000a_FontStyle=0_x000d__x000a_FontSize=9_x000d__x000a_PrtFontName=FoxPrin 2" xfId="953"/>
    <cellStyle name="_111125 APDPassengerNumbers" xfId="98"/>
    <cellStyle name="_111125 APDPassengerNumbers_inc to ex AS12 EFOsupps" xfId="99"/>
    <cellStyle name="_Asset Co - 2014-40" xfId="100"/>
    <cellStyle name="_covered bonds" xfId="101"/>
    <cellStyle name="_covered bonds 2" xfId="951"/>
    <cellStyle name="_covered bonds_20110317 Guarantee Data sheet with CDS Expected Losses" xfId="102"/>
    <cellStyle name="_covered bonds_20110317 Guarantee Data sheet with CDS Expected Losses 2" xfId="955"/>
    <cellStyle name="_Dpn Forecast 2008-2010 (14-Dec-07)" xfId="103"/>
    <cellStyle name="_Dpn Forecast 2008-2010 (14-Dec-07) 2" xfId="940"/>
    <cellStyle name="_Dpn Forecast 2008-2010 (14-Dec-07)_20110317 Guarantee Data sheet with CDS Expected Losses" xfId="104"/>
    <cellStyle name="_Dpn Forecast 2008-2010 (14-Dec-07)_20110317 Guarantee Data sheet with CDS Expected Losses 2" xfId="957"/>
    <cellStyle name="_Fair Value schedule" xfId="105"/>
    <cellStyle name="_Fair Value schedule 2" xfId="948"/>
    <cellStyle name="_Fair Value schedule_20110317 Guarantee Data sheet with CDS Expected Losses" xfId="106"/>
    <cellStyle name="_Fair Value schedule_20110317 Guarantee Data sheet with CDS Expected Losses 2" xfId="949"/>
    <cellStyle name="_FPS Options High Level Costing 23rd Aug 06" xfId="107"/>
    <cellStyle name="_HOD Gosforth_current" xfId="108"/>
    <cellStyle name="_IT HOD Rainton - Tower Cost Update 5th April 2007 (Revised) V3" xfId="109"/>
    <cellStyle name="_IT HOD Rainton - Tower Cost Update 5th April 2007 (Revised) V3 2" xfId="956"/>
    <cellStyle name="_IT HOD Rainton - Tower Cost Update 5th April 2007 (Revised) V3_20110317 Guarantee Data sheet with CDS Expected Losses" xfId="110"/>
    <cellStyle name="_IT HOD Rainton - Tower Cost Update 5th April 2007 (Revised) V3_20110317 Guarantee Data sheet with CDS Expected Losses 2" xfId="944"/>
    <cellStyle name="_Project Details Report Aug v0.12" xfId="111"/>
    <cellStyle name="_RB_Update_current" xfId="112"/>
    <cellStyle name="_RB_Update_current (SCA draft)PH review" xfId="113"/>
    <cellStyle name="_RB_Update_current (SCA draft)PH review 2" xfId="960"/>
    <cellStyle name="_RB_Update_current (SCA draft)PH review_20110317 Guarantee Data sheet with CDS Expected Losses" xfId="114"/>
    <cellStyle name="_RB_Update_current (SCA draft)PH review_20110317 Guarantee Data sheet with CDS Expected Losses 2" xfId="961"/>
    <cellStyle name="_RB_Update_current (SCA draft)revised" xfId="115"/>
    <cellStyle name="_RB_Update_current (SCA draft)revised 2" xfId="962"/>
    <cellStyle name="_RB_Update_current (SCA draft)revised_20110317 Guarantee Data sheet with CDS Expected Losses" xfId="116"/>
    <cellStyle name="_RB_Update_current (SCA draft)revised_20110317 Guarantee Data sheet with CDS Expected Losses 2" xfId="963"/>
    <cellStyle name="_RB_Update_current 10" xfId="1252"/>
    <cellStyle name="_RB_Update_current 11" xfId="1216"/>
    <cellStyle name="_RB_Update_current 12" xfId="1250"/>
    <cellStyle name="_RB_Update_current 13" xfId="1274"/>
    <cellStyle name="_RB_Update_current 14" xfId="1243"/>
    <cellStyle name="_RB_Update_current 15" xfId="1234"/>
    <cellStyle name="_RB_Update_current 16" xfId="1239"/>
    <cellStyle name="_RB_Update_current 17" xfId="1275"/>
    <cellStyle name="_RB_Update_current 18" xfId="1237"/>
    <cellStyle name="_RB_Update_current 19" xfId="1301"/>
    <cellStyle name="_RB_Update_current 2" xfId="959"/>
    <cellStyle name="_RB_Update_current 3" xfId="1140"/>
    <cellStyle name="_RB_Update_current 4" xfId="1175"/>
    <cellStyle name="_RB_Update_current 5" xfId="1182"/>
    <cellStyle name="_RB_Update_current 6" xfId="1177"/>
    <cellStyle name="_RB_Update_current 7" xfId="1180"/>
    <cellStyle name="_RB_Update_current 8" xfId="1179"/>
    <cellStyle name="_RB_Update_current 9" xfId="1214"/>
    <cellStyle name="_RB_Update_current_20110317 Guarantee Data sheet with CDS Expected Losses" xfId="117"/>
    <cellStyle name="_RB_Update_current_20110317 Guarantee Data sheet with CDS Expected Losses 2" xfId="964"/>
    <cellStyle name="_Sample change log v0 2" xfId="118"/>
    <cellStyle name="_Sample change log v0 2 2" xfId="965"/>
    <cellStyle name="_Sample change log v0 2_20110317 Guarantee Data sheet with CDS Expected Losses" xfId="119"/>
    <cellStyle name="_Sample change log v0 2_20110317 Guarantee Data sheet with CDS Expected Losses 2" xfId="966"/>
    <cellStyle name="_Sub debt extension discount table 31 1 11 v2" xfId="120"/>
    <cellStyle name="_Sub debt extension discount table 31 1 11 v2 2" xfId="967"/>
    <cellStyle name="_sub debt int" xfId="121"/>
    <cellStyle name="_sub debt int 2" xfId="968"/>
    <cellStyle name="_sub debt int_20110317 Guarantee Data sheet with CDS Expected Losses" xfId="122"/>
    <cellStyle name="_sub debt int_20110317 Guarantee Data sheet with CDS Expected Losses 2" xfId="969"/>
    <cellStyle name="_TableHead" xfId="123"/>
    <cellStyle name="_Tailor Analysis 1.11 (1 Dec take up rates)" xfId="124"/>
    <cellStyle name="_Tailor Analysis 1.11 (1 Dec take up rates) 2" xfId="970"/>
    <cellStyle name="1dp" xfId="125"/>
    <cellStyle name="1dp 2" xfId="126"/>
    <cellStyle name="1dp 2 2" xfId="972"/>
    <cellStyle name="1dp 3" xfId="971"/>
    <cellStyle name="20% - Accent1 2" xfId="127"/>
    <cellStyle name="20% - Accent1 2 2" xfId="128"/>
    <cellStyle name="20% - Accent1 3" xfId="129"/>
    <cellStyle name="20% - Accent1 4" xfId="1160"/>
    <cellStyle name="20% - Accent1 4 2" xfId="1285"/>
    <cellStyle name="20% - Accent1 5" xfId="1197"/>
    <cellStyle name="20% - Accent1 6" xfId="41"/>
    <cellStyle name="20% - Accent2 2" xfId="130"/>
    <cellStyle name="20% - Accent2 2 2" xfId="131"/>
    <cellStyle name="20% - Accent2 3" xfId="132"/>
    <cellStyle name="20% - Accent2 4" xfId="1162"/>
    <cellStyle name="20% - Accent2 4 2" xfId="1287"/>
    <cellStyle name="20% - Accent2 5" xfId="1199"/>
    <cellStyle name="20% - Accent2 6" xfId="45"/>
    <cellStyle name="20% - Accent3 2" xfId="133"/>
    <cellStyle name="20% - Accent3 2 2" xfId="134"/>
    <cellStyle name="20% - Accent3 3" xfId="135"/>
    <cellStyle name="20% - Accent3 4" xfId="1164"/>
    <cellStyle name="20% - Accent3 4 2" xfId="1289"/>
    <cellStyle name="20% - Accent3 5" xfId="1201"/>
    <cellStyle name="20% - Accent3 6" xfId="49"/>
    <cellStyle name="20% - Accent4 2" xfId="136"/>
    <cellStyle name="20% - Accent4 2 2" xfId="137"/>
    <cellStyle name="20% - Accent4 3" xfId="138"/>
    <cellStyle name="20% - Accent4 4" xfId="1166"/>
    <cellStyle name="20% - Accent4 4 2" xfId="1291"/>
    <cellStyle name="20% - Accent4 5" xfId="1203"/>
    <cellStyle name="20% - Accent4 6" xfId="53"/>
    <cellStyle name="20% - Accent5 2" xfId="139"/>
    <cellStyle name="20% - Accent5 2 2" xfId="140"/>
    <cellStyle name="20% - Accent5 2 3" xfId="1467"/>
    <cellStyle name="20% - Accent5 3" xfId="141"/>
    <cellStyle name="20% - Accent5 4" xfId="1168"/>
    <cellStyle name="20% - Accent5 4 2" xfId="1293"/>
    <cellStyle name="20% - Accent5 5" xfId="1205"/>
    <cellStyle name="20% - Accent5 6" xfId="57"/>
    <cellStyle name="20% - Accent6 2" xfId="142"/>
    <cellStyle name="20% - Accent6 2 2" xfId="143"/>
    <cellStyle name="20% - Accent6 3" xfId="144"/>
    <cellStyle name="20% - Accent6 4" xfId="1170"/>
    <cellStyle name="20% - Accent6 4 2" xfId="1295"/>
    <cellStyle name="20% - Accent6 5" xfId="1207"/>
    <cellStyle name="20% - Accent6 6" xfId="61"/>
    <cellStyle name="3dp" xfId="145"/>
    <cellStyle name="3dp 2" xfId="146"/>
    <cellStyle name="3dp 2 2" xfId="974"/>
    <cellStyle name="3dp 3" xfId="973"/>
    <cellStyle name="40% - Accent1 2" xfId="147"/>
    <cellStyle name="40% - Accent1 2 2" xfId="148"/>
    <cellStyle name="40% - Accent1 3" xfId="149"/>
    <cellStyle name="40% - Accent1 4" xfId="1161"/>
    <cellStyle name="40% - Accent1 4 2" xfId="1286"/>
    <cellStyle name="40% - Accent1 5" xfId="1198"/>
    <cellStyle name="40% - Accent1 6" xfId="42"/>
    <cellStyle name="40% - Accent2 2" xfId="150"/>
    <cellStyle name="40% - Accent2 2 2" xfId="151"/>
    <cellStyle name="40% - Accent2 3" xfId="152"/>
    <cellStyle name="40% - Accent2 4" xfId="1163"/>
    <cellStyle name="40% - Accent2 4 2" xfId="1288"/>
    <cellStyle name="40% - Accent2 5" xfId="1200"/>
    <cellStyle name="40% - Accent2 6" xfId="46"/>
    <cellStyle name="40% - Accent3 2" xfId="153"/>
    <cellStyle name="40% - Accent3 2 2" xfId="154"/>
    <cellStyle name="40% - Accent3 3" xfId="155"/>
    <cellStyle name="40% - Accent3 4" xfId="1165"/>
    <cellStyle name="40% - Accent3 4 2" xfId="1290"/>
    <cellStyle name="40% - Accent3 5" xfId="1202"/>
    <cellStyle name="40% - Accent3 6" xfId="50"/>
    <cellStyle name="40% - Accent4 2" xfId="156"/>
    <cellStyle name="40% - Accent4 2 2" xfId="157"/>
    <cellStyle name="40% - Accent4 3" xfId="158"/>
    <cellStyle name="40% - Accent4 4" xfId="1167"/>
    <cellStyle name="40% - Accent4 4 2" xfId="1292"/>
    <cellStyle name="40% - Accent4 5" xfId="1204"/>
    <cellStyle name="40% - Accent4 6" xfId="54"/>
    <cellStyle name="40% - Accent5 2" xfId="159"/>
    <cellStyle name="40% - Accent5 2 2" xfId="160"/>
    <cellStyle name="40% - Accent5 3" xfId="161"/>
    <cellStyle name="40% - Accent5 4" xfId="1169"/>
    <cellStyle name="40% - Accent5 4 2" xfId="1294"/>
    <cellStyle name="40% - Accent5 5" xfId="1206"/>
    <cellStyle name="40% - Accent5 6" xfId="58"/>
    <cellStyle name="40% - Accent6 2" xfId="162"/>
    <cellStyle name="40% - Accent6 2 2" xfId="163"/>
    <cellStyle name="40% - Accent6 3" xfId="164"/>
    <cellStyle name="40% - Accent6 4" xfId="1171"/>
    <cellStyle name="40% - Accent6 4 2" xfId="1296"/>
    <cellStyle name="40% - Accent6 5" xfId="1208"/>
    <cellStyle name="40% - Accent6 6" xfId="62"/>
    <cellStyle name="4dp" xfId="165"/>
    <cellStyle name="4dp 2" xfId="166"/>
    <cellStyle name="4dp 2 2" xfId="976"/>
    <cellStyle name="4dp 3" xfId="975"/>
    <cellStyle name="60% - Accent1 2" xfId="167"/>
    <cellStyle name="60% - Accent1 2 2" xfId="168"/>
    <cellStyle name="60% - Accent1 3" xfId="169"/>
    <cellStyle name="60% - Accent1 4" xfId="43"/>
    <cellStyle name="60% - Accent2 2" xfId="170"/>
    <cellStyle name="60% - Accent2 2 2" xfId="171"/>
    <cellStyle name="60% - Accent2 3" xfId="172"/>
    <cellStyle name="60% - Accent2 4" xfId="47"/>
    <cellStyle name="60% - Accent3 2" xfId="173"/>
    <cellStyle name="60% - Accent3 2 2" xfId="174"/>
    <cellStyle name="60% - Accent3 3" xfId="175"/>
    <cellStyle name="60% - Accent3 4" xfId="51"/>
    <cellStyle name="60% - Accent4 2" xfId="176"/>
    <cellStyle name="60% - Accent4 2 2" xfId="177"/>
    <cellStyle name="60% - Accent4 3" xfId="178"/>
    <cellStyle name="60% - Accent4 4" xfId="55"/>
    <cellStyle name="60% - Accent5 2" xfId="179"/>
    <cellStyle name="60% - Accent5 2 2" xfId="180"/>
    <cellStyle name="60% - Accent5 3" xfId="181"/>
    <cellStyle name="60% - Accent5 4" xfId="59"/>
    <cellStyle name="60% - Accent6 2" xfId="182"/>
    <cellStyle name="60% - Accent6 2 2" xfId="183"/>
    <cellStyle name="60% - Accent6 3" xfId="184"/>
    <cellStyle name="60% - Accent6 4" xfId="63"/>
    <cellStyle name="Accent1 2" xfId="185"/>
    <cellStyle name="Accent1 2 2" xfId="186"/>
    <cellStyle name="Accent1 3" xfId="187"/>
    <cellStyle name="Accent1 4" xfId="40"/>
    <cellStyle name="Accent2 2" xfId="188"/>
    <cellStyle name="Accent2 2 2" xfId="189"/>
    <cellStyle name="Accent2 3" xfId="190"/>
    <cellStyle name="Accent2 4" xfId="44"/>
    <cellStyle name="Accent3 2" xfId="191"/>
    <cellStyle name="Accent3 2 2" xfId="192"/>
    <cellStyle name="Accent3 3" xfId="193"/>
    <cellStyle name="Accent3 4" xfId="48"/>
    <cellStyle name="Accent4 2" xfId="194"/>
    <cellStyle name="Accent4 2 2" xfId="195"/>
    <cellStyle name="Accent4 3" xfId="196"/>
    <cellStyle name="Accent4 4" xfId="52"/>
    <cellStyle name="Accent5 2" xfId="197"/>
    <cellStyle name="Accent5 2 2" xfId="198"/>
    <cellStyle name="Accent5 3" xfId="199"/>
    <cellStyle name="Accent5 4" xfId="56"/>
    <cellStyle name="Accent6 2" xfId="200"/>
    <cellStyle name="Accent6 2 2" xfId="201"/>
    <cellStyle name="Accent6 3" xfId="202"/>
    <cellStyle name="Accent6 4" xfId="60"/>
    <cellStyle name="Adjustable" xfId="203"/>
    <cellStyle name="ANCLAS,REZONES Y SUS PARTES,DE FUNDICION,DE HIERRO O DE ACERO" xfId="1326"/>
    <cellStyle name="ANCLAS,REZONES Y SUS PARTES,DE FUNDICION,DE HIERRO O DE ACERO 2" xfId="1327"/>
    <cellStyle name="Bad 2" xfId="204"/>
    <cellStyle name="Bad 2 2" xfId="205"/>
    <cellStyle name="Bad 3" xfId="206"/>
    <cellStyle name="Bad 4" xfId="29"/>
    <cellStyle name="Bid £m format" xfId="207"/>
    <cellStyle name="Bid £m format 2" xfId="977"/>
    <cellStyle name="blue" xfId="208"/>
    <cellStyle name="Border" xfId="209"/>
    <cellStyle name="Brand Align Left Text" xfId="210"/>
    <cellStyle name="Brand Align Left Text 2" xfId="1219"/>
    <cellStyle name="Brand Default" xfId="211"/>
    <cellStyle name="Brand Percent" xfId="212"/>
    <cellStyle name="Brand Source" xfId="213"/>
    <cellStyle name="Brand Source 2" xfId="1220"/>
    <cellStyle name="Brand Subtitle with Underline" xfId="214"/>
    <cellStyle name="Brand Subtitle with Underline 2" xfId="1221"/>
    <cellStyle name="Brand Subtitle without Underline" xfId="215"/>
    <cellStyle name="Brand Subtitle without Underline 2" xfId="1222"/>
    <cellStyle name="Brand Title" xfId="216"/>
    <cellStyle name="Brand Title 2" xfId="1223"/>
    <cellStyle name="Calculation 2" xfId="217"/>
    <cellStyle name="Calculation 2 2" xfId="218"/>
    <cellStyle name="Calculation 3" xfId="219"/>
    <cellStyle name="Calculation 4" xfId="33"/>
    <cellStyle name="cells" xfId="1328"/>
    <cellStyle name="Characteristic" xfId="220"/>
    <cellStyle name="Characteristic 2" xfId="978"/>
    <cellStyle name="CharactGroup" xfId="221"/>
    <cellStyle name="CharactGroup 2" xfId="979"/>
    <cellStyle name="CharactNote" xfId="222"/>
    <cellStyle name="CharactNote 2" xfId="980"/>
    <cellStyle name="CharactType" xfId="223"/>
    <cellStyle name="CharactType 2" xfId="981"/>
    <cellStyle name="CharactValue" xfId="224"/>
    <cellStyle name="CharactValue 2" xfId="982"/>
    <cellStyle name="CharactValueNote" xfId="225"/>
    <cellStyle name="CharactValueNote 2" xfId="983"/>
    <cellStyle name="CharShortType" xfId="226"/>
    <cellStyle name="CharShortType 2" xfId="984"/>
    <cellStyle name="Check Cell 2" xfId="227"/>
    <cellStyle name="Check Cell 2 2" xfId="228"/>
    <cellStyle name="Check Cell 3" xfId="229"/>
    <cellStyle name="Check Cell 4" xfId="35"/>
    <cellStyle name="CIL" xfId="230"/>
    <cellStyle name="CIU" xfId="231"/>
    <cellStyle name="column field" xfId="1329"/>
    <cellStyle name="Comma -" xfId="232"/>
    <cellStyle name="Comma  - Style1" xfId="233"/>
    <cellStyle name="Comma  - Style2" xfId="234"/>
    <cellStyle name="Comma  - Style3" xfId="235"/>
    <cellStyle name="Comma  - Style4" xfId="236"/>
    <cellStyle name="Comma  - Style5" xfId="237"/>
    <cellStyle name="Comma  - Style6" xfId="238"/>
    <cellStyle name="Comma  - Style7" xfId="239"/>
    <cellStyle name="Comma  - Style8" xfId="240"/>
    <cellStyle name="Comma 0" xfId="241"/>
    <cellStyle name="Comma 0*" xfId="242"/>
    <cellStyle name="Comma 0__MasterJRComps" xfId="243"/>
    <cellStyle name="Comma 10" xfId="244"/>
    <cellStyle name="Comma 10 2" xfId="1377"/>
    <cellStyle name="Comma 10 2 2" xfId="1553"/>
    <cellStyle name="Comma 10 3" xfId="1471"/>
    <cellStyle name="Comma 10 4" xfId="1483"/>
    <cellStyle name="Comma 11" xfId="245"/>
    <cellStyle name="Comma 11 2" xfId="1378"/>
    <cellStyle name="Comma 11 2 2" xfId="1554"/>
    <cellStyle name="Comma 11 3" xfId="1484"/>
    <cellStyle name="Comma 12" xfId="938"/>
    <cellStyle name="Comma 12 2" xfId="1406"/>
    <cellStyle name="Comma 12 2 2" xfId="1582"/>
    <cellStyle name="Comma 12 3" xfId="1511"/>
    <cellStyle name="Comma 13" xfId="1270"/>
    <cellStyle name="Comma 13 2" xfId="1423"/>
    <cellStyle name="Comma 13 2 2" xfId="1599"/>
    <cellStyle name="Comma 13 3" xfId="1525"/>
    <cellStyle name="Comma 14" xfId="1246"/>
    <cellStyle name="Comma 14 2" xfId="1421"/>
    <cellStyle name="Comma 14 2 2" xfId="1597"/>
    <cellStyle name="Comma 14 3" xfId="1523"/>
    <cellStyle name="Comma 15" xfId="1247"/>
    <cellStyle name="Comma 15 2" xfId="1422"/>
    <cellStyle name="Comma 15 2 2" xfId="1598"/>
    <cellStyle name="Comma 15 3" xfId="1524"/>
    <cellStyle name="Comma 16" xfId="1276"/>
    <cellStyle name="Comma 16 2" xfId="1424"/>
    <cellStyle name="Comma 16 2 2" xfId="1600"/>
    <cellStyle name="Comma 16 3" xfId="1526"/>
    <cellStyle name="Comma 17" xfId="1236"/>
    <cellStyle name="Comma 17 2" xfId="1420"/>
    <cellStyle name="Comma 17 2 2" xfId="1596"/>
    <cellStyle name="Comma 17 3" xfId="1522"/>
    <cellStyle name="Comma 18" xfId="1314"/>
    <cellStyle name="Comma 18 2" xfId="1425"/>
    <cellStyle name="Comma 18 2 2" xfId="1601"/>
    <cellStyle name="Comma 18 3" xfId="1527"/>
    <cellStyle name="Comma 19" xfId="1317"/>
    <cellStyle name="Comma 19 2" xfId="1426"/>
    <cellStyle name="Comma 19 2 2" xfId="1602"/>
    <cellStyle name="Comma 19 3" xfId="1528"/>
    <cellStyle name="Comma 2" xfId="14"/>
    <cellStyle name="Comma 2 10" xfId="1473"/>
    <cellStyle name="Comma 2 2" xfId="247"/>
    <cellStyle name="Comma 2 2 2" xfId="248"/>
    <cellStyle name="Comma 2 2 2 2" xfId="987"/>
    <cellStyle name="Comma 2 2 2 2 2" xfId="1409"/>
    <cellStyle name="Comma 2 2 2 2 2 2" xfId="1585"/>
    <cellStyle name="Comma 2 2 2 2 3" xfId="1512"/>
    <cellStyle name="Comma 2 2 2 3" xfId="1380"/>
    <cellStyle name="Comma 2 2 2 3 2" xfId="1556"/>
    <cellStyle name="Comma 2 2 2 4" xfId="1485"/>
    <cellStyle name="Comma 2 2 3" xfId="986"/>
    <cellStyle name="Comma 2 2 3 2" xfId="1408"/>
    <cellStyle name="Comma 2 2 3 2 2" xfId="1584"/>
    <cellStyle name="Comma 2 2 4" xfId="1452"/>
    <cellStyle name="Comma 2 3" xfId="249"/>
    <cellStyle name="Comma 2 3 2" xfId="988"/>
    <cellStyle name="Comma 2 3 2 2" xfId="1410"/>
    <cellStyle name="Comma 2 3 2 2 2" xfId="1586"/>
    <cellStyle name="Comma 2 3 2 3" xfId="1513"/>
    <cellStyle name="Comma 2 3 3" xfId="1381"/>
    <cellStyle name="Comma 2 3 3 2" xfId="1557"/>
    <cellStyle name="Comma 2 3 4" xfId="1461"/>
    <cellStyle name="Comma 2 3 5" xfId="1486"/>
    <cellStyle name="Comma 2 4" xfId="250"/>
    <cellStyle name="Comma 2 4 2" xfId="989"/>
    <cellStyle name="Comma 2 4 2 2" xfId="1411"/>
    <cellStyle name="Comma 2 4 2 2 2" xfId="1587"/>
    <cellStyle name="Comma 2 4 2 3" xfId="1514"/>
    <cellStyle name="Comma 2 4 3" xfId="1382"/>
    <cellStyle name="Comma 2 4 3 2" xfId="1558"/>
    <cellStyle name="Comma 2 4 4" xfId="1464"/>
    <cellStyle name="Comma 2 4 5" xfId="1487"/>
    <cellStyle name="Comma 2 5" xfId="985"/>
    <cellStyle name="Comma 2 5 2" xfId="1407"/>
    <cellStyle name="Comma 2 5 2 2" xfId="1583"/>
    <cellStyle name="Comma 2 5 3" xfId="1466"/>
    <cellStyle name="Comma 2 6" xfId="1320"/>
    <cellStyle name="Comma 2 6 2" xfId="1427"/>
    <cellStyle name="Comma 2 6 2 2" xfId="1603"/>
    <cellStyle name="Comma 2 6 3" xfId="1529"/>
    <cellStyle name="Comma 2 7" xfId="246"/>
    <cellStyle name="Comma 2 7 2" xfId="1379"/>
    <cellStyle name="Comma 2 7 2 2" xfId="1555"/>
    <cellStyle name="Comma 2 8" xfId="1367"/>
    <cellStyle name="Comma 2 8 2" xfId="1543"/>
    <cellStyle name="Comma 2 9" xfId="1442"/>
    <cellStyle name="Comma 2*" xfId="251"/>
    <cellStyle name="Comma 2__MasterJRComps" xfId="252"/>
    <cellStyle name="Comma 20" xfId="1325"/>
    <cellStyle name="Comma 20 2" xfId="1430"/>
    <cellStyle name="Comma 20 2 2" xfId="1606"/>
    <cellStyle name="Comma 20 3" xfId="1532"/>
    <cellStyle name="Comma 21" xfId="1345"/>
    <cellStyle name="Comma 21 2" xfId="1432"/>
    <cellStyle name="Comma 21 2 2" xfId="1608"/>
    <cellStyle name="Comma 21 3" xfId="1534"/>
    <cellStyle name="Comma 22" xfId="72"/>
    <cellStyle name="Comma 22 2" xfId="1375"/>
    <cellStyle name="Comma 22 2 2" xfId="1551"/>
    <cellStyle name="Comma 22 3" xfId="1481"/>
    <cellStyle name="Comma 23" xfId="920"/>
    <cellStyle name="Comma 23 2" xfId="1405"/>
    <cellStyle name="Comma 23 2 2" xfId="1581"/>
    <cellStyle name="Comma 23 3" xfId="1510"/>
    <cellStyle name="Comma 24" xfId="1361"/>
    <cellStyle name="Comma 24 2" xfId="1438"/>
    <cellStyle name="Comma 24 2 2" xfId="1614"/>
    <cellStyle name="Comma 24 3" xfId="1540"/>
    <cellStyle name="Comma 25" xfId="1351"/>
    <cellStyle name="Comma 25 2" xfId="1434"/>
    <cellStyle name="Comma 25 2 2" xfId="1610"/>
    <cellStyle name="Comma 25 3" xfId="1536"/>
    <cellStyle name="Comma 26" xfId="1349"/>
    <cellStyle name="Comma 26 2" xfId="1433"/>
    <cellStyle name="Comma 26 2 2" xfId="1609"/>
    <cellStyle name="Comma 26 3" xfId="1535"/>
    <cellStyle name="Comma 27" xfId="1356"/>
    <cellStyle name="Comma 27 2" xfId="1437"/>
    <cellStyle name="Comma 27 2 2" xfId="1613"/>
    <cellStyle name="Comma 27 3" xfId="1539"/>
    <cellStyle name="Comma 28" xfId="1355"/>
    <cellStyle name="Comma 28 2" xfId="1436"/>
    <cellStyle name="Comma 28 2 2" xfId="1612"/>
    <cellStyle name="Comma 28 3" xfId="1538"/>
    <cellStyle name="Comma 29" xfId="1352"/>
    <cellStyle name="Comma 29 2" xfId="1435"/>
    <cellStyle name="Comma 29 2 2" xfId="1611"/>
    <cellStyle name="Comma 29 3" xfId="1537"/>
    <cellStyle name="Comma 3" xfId="15"/>
    <cellStyle name="Comma 3 2" xfId="254"/>
    <cellStyle name="Comma 3 2 2" xfId="991"/>
    <cellStyle name="Comma 3 2 2 2" xfId="1413"/>
    <cellStyle name="Comma 3 2 2 2 2" xfId="1589"/>
    <cellStyle name="Comma 3 2 2 3" xfId="1516"/>
    <cellStyle name="Comma 3 2 3" xfId="1384"/>
    <cellStyle name="Comma 3 2 3 2" xfId="1560"/>
    <cellStyle name="Comma 3 2 4" xfId="1453"/>
    <cellStyle name="Comma 3 2 5" xfId="1489"/>
    <cellStyle name="Comma 3 3" xfId="255"/>
    <cellStyle name="Comma 3 3 2" xfId="1385"/>
    <cellStyle name="Comma 3 3 2 2" xfId="1561"/>
    <cellStyle name="Comma 3 3 3" xfId="1490"/>
    <cellStyle name="Comma 3 4" xfId="990"/>
    <cellStyle name="Comma 3 4 2" xfId="1412"/>
    <cellStyle name="Comma 3 4 2 2" xfId="1588"/>
    <cellStyle name="Comma 3 4 3" xfId="1515"/>
    <cellStyle name="Comma 3 5" xfId="253"/>
    <cellStyle name="Comma 3 5 2" xfId="1383"/>
    <cellStyle name="Comma 3 5 2 2" xfId="1559"/>
    <cellStyle name="Comma 3 5 3" xfId="1488"/>
    <cellStyle name="Comma 3 6" xfId="1368"/>
    <cellStyle name="Comma 3 6 2" xfId="1544"/>
    <cellStyle name="Comma 3 7" xfId="1443"/>
    <cellStyle name="Comma 3 8" xfId="1474"/>
    <cellStyle name="Comma 3*" xfId="256"/>
    <cellStyle name="Comma 30" xfId="1364"/>
    <cellStyle name="Comma 30 2" xfId="1439"/>
    <cellStyle name="Comma 30 2 2" xfId="1615"/>
    <cellStyle name="Comma 30 3" xfId="1541"/>
    <cellStyle name="Comma 31" xfId="1370"/>
    <cellStyle name="Comma 31 2" xfId="1546"/>
    <cellStyle name="Comma 32" xfId="1419"/>
    <cellStyle name="Comma 32 2" xfId="1595"/>
    <cellStyle name="Comma 33" xfId="1445"/>
    <cellStyle name="Comma 34" xfId="1476"/>
    <cellStyle name="Comma 35" xfId="1617"/>
    <cellStyle name="Comma 36" xfId="19"/>
    <cellStyle name="Comma 37" xfId="5"/>
    <cellStyle name="Comma 37 2" xfId="1618"/>
    <cellStyle name="Comma 4" xfId="257"/>
    <cellStyle name="Comma 4 2" xfId="258"/>
    <cellStyle name="Comma 4 2 2" xfId="1387"/>
    <cellStyle name="Comma 4 2 2 2" xfId="1563"/>
    <cellStyle name="Comma 4 2 3" xfId="1492"/>
    <cellStyle name="Comma 4 3" xfId="992"/>
    <cellStyle name="Comma 4 3 2" xfId="1414"/>
    <cellStyle name="Comma 4 3 2 2" xfId="1590"/>
    <cellStyle name="Comma 4 3 3" xfId="1517"/>
    <cellStyle name="Comma 4 4" xfId="1386"/>
    <cellStyle name="Comma 4 4 2" xfId="1562"/>
    <cellStyle name="Comma 4 5" xfId="1450"/>
    <cellStyle name="Comma 4 6" xfId="1491"/>
    <cellStyle name="Comma 5" xfId="259"/>
    <cellStyle name="Comma 5 2" xfId="993"/>
    <cellStyle name="Comma 5 2 2" xfId="1415"/>
    <cellStyle name="Comma 5 2 2 2" xfId="1591"/>
    <cellStyle name="Comma 5 2 3" xfId="1518"/>
    <cellStyle name="Comma 5 3" xfId="1388"/>
    <cellStyle name="Comma 5 3 2" xfId="1564"/>
    <cellStyle name="Comma 5 4" xfId="1455"/>
    <cellStyle name="Comma 5 5" xfId="1493"/>
    <cellStyle name="Comma 6" xfId="260"/>
    <cellStyle name="Comma 6 2" xfId="261"/>
    <cellStyle name="Comma 6 2 2" xfId="1390"/>
    <cellStyle name="Comma 6 2 2 2" xfId="1566"/>
    <cellStyle name="Comma 6 2 3" xfId="1469"/>
    <cellStyle name="Comma 6 2 4" xfId="1495"/>
    <cellStyle name="Comma 6 3" xfId="1389"/>
    <cellStyle name="Comma 6 3 2" xfId="1565"/>
    <cellStyle name="Comma 6 4" xfId="1458"/>
    <cellStyle name="Comma 6 5" xfId="1494"/>
    <cellStyle name="Comma 7" xfId="262"/>
    <cellStyle name="Comma 7 2" xfId="1391"/>
    <cellStyle name="Comma 7 2 2" xfId="1567"/>
    <cellStyle name="Comma 7 3" xfId="1460"/>
    <cellStyle name="Comma 7 4" xfId="1496"/>
    <cellStyle name="Comma 8" xfId="263"/>
    <cellStyle name="Comma 8 2" xfId="994"/>
    <cellStyle name="Comma 8 2 2" xfId="1416"/>
    <cellStyle name="Comma 8 2 2 2" xfId="1592"/>
    <cellStyle name="Comma 8 2 3" xfId="1519"/>
    <cellStyle name="Comma 8 3" xfId="1392"/>
    <cellStyle name="Comma 8 3 2" xfId="1568"/>
    <cellStyle name="Comma 8 4" xfId="1463"/>
    <cellStyle name="Comma 8 5" xfId="1497"/>
    <cellStyle name="Comma 9" xfId="264"/>
    <cellStyle name="Comma 9 2" xfId="995"/>
    <cellStyle name="Comma 9 2 2" xfId="1417"/>
    <cellStyle name="Comma 9 2 2 2" xfId="1593"/>
    <cellStyle name="Comma 9 2 3" xfId="1520"/>
    <cellStyle name="Comma 9 3" xfId="1393"/>
    <cellStyle name="Comma 9 3 2" xfId="1569"/>
    <cellStyle name="Comma 9 4" xfId="1498"/>
    <cellStyle name="Comma*" xfId="265"/>
    <cellStyle name="Comma0" xfId="266"/>
    <cellStyle name="Comma0 - Modelo1" xfId="267"/>
    <cellStyle name="Comma0 - Style1" xfId="268"/>
    <cellStyle name="Comma1 - Modelo2" xfId="269"/>
    <cellStyle name="Comma1 - Style2" xfId="270"/>
    <cellStyle name="Condition" xfId="271"/>
    <cellStyle name="Condition 2" xfId="996"/>
    <cellStyle name="CondMandatory" xfId="272"/>
    <cellStyle name="CondMandatory 2" xfId="997"/>
    <cellStyle name="Content1" xfId="273"/>
    <cellStyle name="Content1 2" xfId="998"/>
    <cellStyle name="Content2" xfId="274"/>
    <cellStyle name="Content3" xfId="275"/>
    <cellStyle name="Cover Date" xfId="276"/>
    <cellStyle name="Cover Date 2" xfId="999"/>
    <cellStyle name="Cover Subtitle" xfId="277"/>
    <cellStyle name="Cover Subtitle 2" xfId="1000"/>
    <cellStyle name="Cover Title" xfId="278"/>
    <cellStyle name="Cover Title 2" xfId="1001"/>
    <cellStyle name="Currency 0" xfId="279"/>
    <cellStyle name="Currency 2" xfId="68"/>
    <cellStyle name="Currency 2 2" xfId="281"/>
    <cellStyle name="Currency 2 2 2" xfId="1003"/>
    <cellStyle name="Currency 2 3" xfId="282"/>
    <cellStyle name="Currency 2 3 2" xfId="1004"/>
    <cellStyle name="Currency 2 4" xfId="1002"/>
    <cellStyle name="Currency 2 4 2" xfId="1418"/>
    <cellStyle name="Currency 2 4 2 2" xfId="1594"/>
    <cellStyle name="Currency 2 4 3" xfId="1521"/>
    <cellStyle name="Currency 2 5" xfId="1322"/>
    <cellStyle name="Currency 2 5 2" xfId="1429"/>
    <cellStyle name="Currency 2 5 2 2" xfId="1605"/>
    <cellStyle name="Currency 2 5 3" xfId="1531"/>
    <cellStyle name="Currency 2 6" xfId="280"/>
    <cellStyle name="Currency 2 6 2" xfId="1394"/>
    <cellStyle name="Currency 2 6 2 2" xfId="1570"/>
    <cellStyle name="Currency 2 6 3" xfId="1499"/>
    <cellStyle name="Currency 2 7" xfId="1373"/>
    <cellStyle name="Currency 2 7 2" xfId="1549"/>
    <cellStyle name="Currency 2 8" xfId="1448"/>
    <cellStyle name="Currency 2 9" xfId="1479"/>
    <cellStyle name="Currency 2*" xfId="283"/>
    <cellStyle name="Currency 2_% Change" xfId="284"/>
    <cellStyle name="Currency 3" xfId="285"/>
    <cellStyle name="Currency 3 2" xfId="1395"/>
    <cellStyle name="Currency 3 2 2" xfId="1571"/>
    <cellStyle name="Currency 3 3" xfId="1500"/>
    <cellStyle name="Currency 3*" xfId="286"/>
    <cellStyle name="Currency 4" xfId="287"/>
    <cellStyle name="Currency 4 2" xfId="1396"/>
    <cellStyle name="Currency 4 2 2" xfId="1572"/>
    <cellStyle name="Currency 4 3" xfId="1501"/>
    <cellStyle name="Currency 5" xfId="1616"/>
    <cellStyle name="Currency 6" xfId="1440"/>
    <cellStyle name="Currency*" xfId="288"/>
    <cellStyle name="Currency0" xfId="289"/>
    <cellStyle name="Data_Total" xfId="1330"/>
    <cellStyle name="Date" xfId="290"/>
    <cellStyle name="Date Aligned" xfId="291"/>
    <cellStyle name="Date Aligned*" xfId="292"/>
    <cellStyle name="Date Aligned__MasterJRComps" xfId="293"/>
    <cellStyle name="Description" xfId="294"/>
    <cellStyle name="Dia" xfId="295"/>
    <cellStyle name="Dia 2" xfId="1005"/>
    <cellStyle name="DistributionType" xfId="296"/>
    <cellStyle name="DistributionType 2" xfId="1006"/>
    <cellStyle name="Dotted Line" xfId="297"/>
    <cellStyle name="Encabez1" xfId="298"/>
    <cellStyle name="Encabez1 2" xfId="1007"/>
    <cellStyle name="Encabez2" xfId="299"/>
    <cellStyle name="Encabez2 2" xfId="1008"/>
    <cellStyle name="Euro" xfId="300"/>
    <cellStyle name="Euro 2" xfId="301"/>
    <cellStyle name="Euro 2 2" xfId="1010"/>
    <cellStyle name="Euro 3" xfId="1009"/>
    <cellStyle name="Explanatory Text 2" xfId="302"/>
    <cellStyle name="Explanatory Text 2 2" xfId="303"/>
    <cellStyle name="Explanatory Text 3" xfId="304"/>
    <cellStyle name="Explanatory Text 4" xfId="38"/>
    <cellStyle name="F2" xfId="305"/>
    <cellStyle name="F2 2" xfId="1011"/>
    <cellStyle name="F3" xfId="306"/>
    <cellStyle name="F3 2" xfId="1012"/>
    <cellStyle name="F4" xfId="307"/>
    <cellStyle name="F4 2" xfId="1013"/>
    <cellStyle name="F5" xfId="308"/>
    <cellStyle name="F5 2" xfId="1014"/>
    <cellStyle name="F6" xfId="309"/>
    <cellStyle name="F6 2" xfId="1015"/>
    <cellStyle name="F7" xfId="310"/>
    <cellStyle name="F7 2" xfId="1016"/>
    <cellStyle name="F8" xfId="311"/>
    <cellStyle name="F8 2" xfId="1017"/>
    <cellStyle name="field" xfId="1331"/>
    <cellStyle name="field names" xfId="1332"/>
    <cellStyle name="Fijo" xfId="312"/>
    <cellStyle name="Fijo 2" xfId="1018"/>
    <cellStyle name="Financiero" xfId="313"/>
    <cellStyle name="Financiero 2" xfId="1019"/>
    <cellStyle name="Fixed" xfId="314"/>
    <cellStyle name="Flag" xfId="315"/>
    <cellStyle name="Flash" xfId="316"/>
    <cellStyle name="Fonts" xfId="317"/>
    <cellStyle name="Fonts 2" xfId="1020"/>
    <cellStyle name="footer" xfId="1333"/>
    <cellStyle name="Footer SBILogo1" xfId="318"/>
    <cellStyle name="Footer SBILogo1 2" xfId="1021"/>
    <cellStyle name="Footer SBILogo2" xfId="319"/>
    <cellStyle name="Footnote" xfId="320"/>
    <cellStyle name="footnote ref" xfId="321"/>
    <cellStyle name="Footnote Reference" xfId="322"/>
    <cellStyle name="footnote text" xfId="323"/>
    <cellStyle name="Footnote_% Change" xfId="324"/>
    <cellStyle name="General" xfId="325"/>
    <cellStyle name="General 2" xfId="326"/>
    <cellStyle name="General 2 2" xfId="1023"/>
    <cellStyle name="General 3" xfId="1022"/>
    <cellStyle name="Good 2" xfId="327"/>
    <cellStyle name="Good 2 2" xfId="328"/>
    <cellStyle name="Good 3" xfId="329"/>
    <cellStyle name="Good 4" xfId="28"/>
    <cellStyle name="Grey" xfId="330"/>
    <cellStyle name="Grey 2" xfId="1229"/>
    <cellStyle name="Group" xfId="331"/>
    <cellStyle name="Group 2" xfId="1024"/>
    <cellStyle name="GroupNote" xfId="332"/>
    <cellStyle name="GroupNote 2" xfId="1025"/>
    <cellStyle name="Hard Percent" xfId="333"/>
    <cellStyle name="Header" xfId="334"/>
    <cellStyle name="Header Draft Stamp" xfId="335"/>
    <cellStyle name="Header_% Change" xfId="336"/>
    <cellStyle name="Header1" xfId="337"/>
    <cellStyle name="Header2" xfId="338"/>
    <cellStyle name="HeaderLabel" xfId="339"/>
    <cellStyle name="HeaderText" xfId="340"/>
    <cellStyle name="Heading" xfId="341"/>
    <cellStyle name="Heading 1 2" xfId="342"/>
    <cellStyle name="Heading 1 2 2" xfId="343"/>
    <cellStyle name="Heading 1 2_asset sales" xfId="344"/>
    <cellStyle name="Heading 1 3" xfId="345"/>
    <cellStyle name="Heading 1 4" xfId="346"/>
    <cellStyle name="Heading 1 4 2" xfId="347"/>
    <cellStyle name="Heading 1 5" xfId="348"/>
    <cellStyle name="Heading 1 6" xfId="24"/>
    <cellStyle name="Heading 1 Above" xfId="349"/>
    <cellStyle name="Heading 1+" xfId="350"/>
    <cellStyle name="Heading 1+ 2" xfId="1026"/>
    <cellStyle name="Heading 2 2" xfId="351"/>
    <cellStyle name="Heading 2 2 2" xfId="352"/>
    <cellStyle name="Heading 2 3" xfId="353"/>
    <cellStyle name="Heading 2 4" xfId="354"/>
    <cellStyle name="Heading 2 4 2" xfId="355"/>
    <cellStyle name="Heading 2 5" xfId="356"/>
    <cellStyle name="Heading 2 6" xfId="25"/>
    <cellStyle name="Heading 2 Below" xfId="357"/>
    <cellStyle name="Heading 2+" xfId="358"/>
    <cellStyle name="Heading 2+ 2" xfId="1027"/>
    <cellStyle name="Heading 3 2" xfId="359"/>
    <cellStyle name="Heading 3 2 2" xfId="360"/>
    <cellStyle name="Heading 3 3" xfId="361"/>
    <cellStyle name="Heading 3 4" xfId="362"/>
    <cellStyle name="Heading 3 4 2" xfId="363"/>
    <cellStyle name="Heading 3 5" xfId="364"/>
    <cellStyle name="Heading 3 6" xfId="26"/>
    <cellStyle name="Heading 3+" xfId="365"/>
    <cellStyle name="Heading 4 2" xfId="366"/>
    <cellStyle name="Heading 4 2 2" xfId="367"/>
    <cellStyle name="Heading 4 3" xfId="368"/>
    <cellStyle name="Heading 4 4" xfId="369"/>
    <cellStyle name="Heading 4 4 2" xfId="370"/>
    <cellStyle name="Heading 4 5" xfId="371"/>
    <cellStyle name="Heading 4 6" xfId="27"/>
    <cellStyle name="Heading 5" xfId="372"/>
    <cellStyle name="Heading 6" xfId="373"/>
    <cellStyle name="Heading 7" xfId="374"/>
    <cellStyle name="Heading 8" xfId="375"/>
    <cellStyle name="Heading1" xfId="376"/>
    <cellStyle name="Heading2" xfId="377"/>
    <cellStyle name="Heading3" xfId="378"/>
    <cellStyle name="Heading4" xfId="379"/>
    <cellStyle name="Heading5" xfId="380"/>
    <cellStyle name="Headings" xfId="1334"/>
    <cellStyle name="Horizontal" xfId="381"/>
    <cellStyle name="Horizontal 2" xfId="1028"/>
    <cellStyle name="Hyperlink" xfId="1" builtinId="8"/>
    <cellStyle name="Hyperlink 2" xfId="3"/>
    <cellStyle name="Hyperlink 2 2" xfId="383"/>
    <cellStyle name="Hyperlink 2 3" xfId="1335"/>
    <cellStyle name="Hyperlink 2 4" xfId="382"/>
    <cellStyle name="Hyperlink 2 5" xfId="20"/>
    <cellStyle name="Hyperlink 3" xfId="384"/>
    <cellStyle name="Hyperlink 3 2" xfId="1336"/>
    <cellStyle name="Hyperlink 4" xfId="385"/>
    <cellStyle name="Hyperlink 5" xfId="386"/>
    <cellStyle name="Hyperlink 6" xfId="387"/>
    <cellStyle name="Information" xfId="388"/>
    <cellStyle name="Input [yellow]" xfId="389"/>
    <cellStyle name="Input 10" xfId="390"/>
    <cellStyle name="Input 11" xfId="391"/>
    <cellStyle name="Input 12" xfId="392"/>
    <cellStyle name="Input 13" xfId="393"/>
    <cellStyle name="Input 14" xfId="394"/>
    <cellStyle name="Input 15" xfId="395"/>
    <cellStyle name="Input 16" xfId="396"/>
    <cellStyle name="Input 17" xfId="397"/>
    <cellStyle name="Input 18" xfId="398"/>
    <cellStyle name="Input 19" xfId="399"/>
    <cellStyle name="Input 2" xfId="400"/>
    <cellStyle name="Input 2 2" xfId="401"/>
    <cellStyle name="Input 20" xfId="402"/>
    <cellStyle name="Input 21" xfId="31"/>
    <cellStyle name="Input 3" xfId="403"/>
    <cellStyle name="Input 4" xfId="404"/>
    <cellStyle name="Input 5" xfId="405"/>
    <cellStyle name="Input 6" xfId="406"/>
    <cellStyle name="Input 7" xfId="407"/>
    <cellStyle name="Input 8" xfId="408"/>
    <cellStyle name="Input 9" xfId="409"/>
    <cellStyle name="Input Currency" xfId="410"/>
    <cellStyle name="Input Currency 2" xfId="411"/>
    <cellStyle name="Input Multiple" xfId="412"/>
    <cellStyle name="Input Percent" xfId="413"/>
    <cellStyle name="LabelIntersect" xfId="414"/>
    <cellStyle name="LabelLeft" xfId="415"/>
    <cellStyle name="LabelTop" xfId="416"/>
    <cellStyle name="Level" xfId="417"/>
    <cellStyle name="Level 2" xfId="1029"/>
    <cellStyle name="Linked Cell 2" xfId="418"/>
    <cellStyle name="Linked Cell 2 2" xfId="419"/>
    <cellStyle name="Linked Cell 3" xfId="420"/>
    <cellStyle name="Linked Cell 4" xfId="34"/>
    <cellStyle name="Mik" xfId="421"/>
    <cellStyle name="Mik 2" xfId="422"/>
    <cellStyle name="Mik 2 2" xfId="423"/>
    <cellStyle name="Mik 2 2 2" xfId="1032"/>
    <cellStyle name="Mik 2 3" xfId="1031"/>
    <cellStyle name="Mik 3" xfId="1030"/>
    <cellStyle name="Mik_Fiscal Tables" xfId="424"/>
    <cellStyle name="Millares [0]_10 AVERIAS MASIVAS + ANT" xfId="425"/>
    <cellStyle name="Millares_10 AVERIAS MASIVAS + ANT" xfId="426"/>
    <cellStyle name="Moneda [0]_Clasif por Diferencial" xfId="427"/>
    <cellStyle name="Moneda_Clasif por Diferencial" xfId="428"/>
    <cellStyle name="MS_English" xfId="429"/>
    <cellStyle name="Multiple" xfId="430"/>
    <cellStyle name="MultipleBelow" xfId="431"/>
    <cellStyle name="N" xfId="432"/>
    <cellStyle name="N 2" xfId="433"/>
    <cellStyle name="N 2 2" xfId="1034"/>
    <cellStyle name="N 3" xfId="1033"/>
    <cellStyle name="Neutral 2" xfId="434"/>
    <cellStyle name="Neutral 2 2" xfId="435"/>
    <cellStyle name="Neutral 3" xfId="436"/>
    <cellStyle name="Neutral 4" xfId="30"/>
    <cellStyle name="no dec" xfId="437"/>
    <cellStyle name="no dec 2" xfId="1235"/>
    <cellStyle name="Normal" xfId="0" builtinId="0"/>
    <cellStyle name="Normal - Style1" xfId="438"/>
    <cellStyle name="Normal - Style1 2" xfId="439"/>
    <cellStyle name="Normal - Style2" xfId="440"/>
    <cellStyle name="Normal - Style3" xfId="441"/>
    <cellStyle name="Normal - Style4" xfId="442"/>
    <cellStyle name="Normal - Style5" xfId="443"/>
    <cellStyle name="Normal 0" xfId="444"/>
    <cellStyle name="Normal 10" xfId="445"/>
    <cellStyle name="Normal 10 2" xfId="446"/>
    <cellStyle name="Normal 10 2 2" xfId="1036"/>
    <cellStyle name="Normal 10 3" xfId="1035"/>
    <cellStyle name="Normal 10 4" xfId="447"/>
    <cellStyle name="Normal 10 4 2" xfId="1037"/>
    <cellStyle name="Normal 100" xfId="1470"/>
    <cellStyle name="Normal 102" xfId="21"/>
    <cellStyle name="Normal 102 2" xfId="448"/>
    <cellStyle name="Normal 102 2 2" xfId="1039"/>
    <cellStyle name="Normal 102 3" xfId="1038"/>
    <cellStyle name="Normal 103" xfId="10"/>
    <cellStyle name="Normal 11" xfId="449"/>
    <cellStyle name="Normal 11 2" xfId="450"/>
    <cellStyle name="Normal 11 2 2" xfId="1041"/>
    <cellStyle name="Normal 11 3" xfId="1040"/>
    <cellStyle name="Normal 12" xfId="451"/>
    <cellStyle name="Normal 12 2" xfId="452"/>
    <cellStyle name="Normal 12 2 2" xfId="1043"/>
    <cellStyle name="Normal 12 3" xfId="1042"/>
    <cellStyle name="Normal 13" xfId="453"/>
    <cellStyle name="Normal 13 2" xfId="1044"/>
    <cellStyle name="Normal 14" xfId="454"/>
    <cellStyle name="Normal 14 2" xfId="1045"/>
    <cellStyle name="Normal 15" xfId="455"/>
    <cellStyle name="Normal 15 2" xfId="1046"/>
    <cellStyle name="Normal 15 3" xfId="456"/>
    <cellStyle name="Normal 15 3 2" xfId="1047"/>
    <cellStyle name="Normal 16" xfId="457"/>
    <cellStyle name="Normal 16 2" xfId="1048"/>
    <cellStyle name="Normal 17" xfId="458"/>
    <cellStyle name="Normal 17 2" xfId="1049"/>
    <cellStyle name="Normal 18" xfId="459"/>
    <cellStyle name="Normal 18 10 4" xfId="460"/>
    <cellStyle name="Normal 18 2" xfId="1050"/>
    <cellStyle name="Normal 19" xfId="461"/>
    <cellStyle name="Normal 19 2" xfId="1051"/>
    <cellStyle name="Normal 2" xfId="4"/>
    <cellStyle name="Normal 2 10" xfId="463"/>
    <cellStyle name="Normal 2 11" xfId="464"/>
    <cellStyle name="Normal 2 12" xfId="465"/>
    <cellStyle name="Normal 2 12 2" xfId="1052"/>
    <cellStyle name="Normal 2 13" xfId="1319"/>
    <cellStyle name="Normal 2 14" xfId="462"/>
    <cellStyle name="Normal 2 15" xfId="1366"/>
    <cellStyle name="Normal 2 15 2" xfId="1542"/>
    <cellStyle name="Normal 2 16" xfId="1441"/>
    <cellStyle name="Normal 2 17" xfId="1472"/>
    <cellStyle name="Normal 2 18" xfId="13"/>
    <cellStyle name="Normal 2 2" xfId="16"/>
    <cellStyle name="Normal 2 2 2" xfId="466"/>
    <cellStyle name="Normal 2 2 2 2" xfId="467"/>
    <cellStyle name="Normal 2 2 2 3" xfId="468"/>
    <cellStyle name="Normal 2 2 2 4" xfId="1054"/>
    <cellStyle name="Normal 2 2 2_T4.40" xfId="469"/>
    <cellStyle name="Normal 2 2 3" xfId="470"/>
    <cellStyle name="Normal 2 2 3 2" xfId="471"/>
    <cellStyle name="Normal 2 2 4" xfId="472"/>
    <cellStyle name="Normal 2 2 4 2" xfId="473"/>
    <cellStyle name="Normal 2 2 5" xfId="474"/>
    <cellStyle name="Normal 2 2 5 2" xfId="475"/>
    <cellStyle name="Normal 2 2 6" xfId="476"/>
    <cellStyle name="Normal 2 2 7" xfId="477"/>
    <cellStyle name="Normal 2 2 8" xfId="478"/>
    <cellStyle name="Normal 2 2 9" xfId="1053"/>
    <cellStyle name="Normal 2 2_T4.40" xfId="479"/>
    <cellStyle name="Normal 2 3" xfId="65"/>
    <cellStyle name="Normal 2 3 2" xfId="481"/>
    <cellStyle name="Normal 2 3 2 2" xfId="482"/>
    <cellStyle name="Normal 2 3 2 3" xfId="483"/>
    <cellStyle name="Normal 2 3 2 4" xfId="1056"/>
    <cellStyle name="Normal 2 3 3" xfId="484"/>
    <cellStyle name="Normal 2 3 3 2" xfId="1057"/>
    <cellStyle name="Normal 2 3 4" xfId="485"/>
    <cellStyle name="Normal 2 3 5" xfId="486"/>
    <cellStyle name="Normal 2 3 6" xfId="1055"/>
    <cellStyle name="Normal 2 3 7" xfId="1313"/>
    <cellStyle name="Normal 2 3 8" xfId="480"/>
    <cellStyle name="Normal 2 4" xfId="70"/>
    <cellStyle name="Normal 2 4 2" xfId="488"/>
    <cellStyle name="Normal 2 4 3" xfId="1058"/>
    <cellStyle name="Normal 2 4 4" xfId="487"/>
    <cellStyle name="Normal 2 4 5" xfId="1374"/>
    <cellStyle name="Normal 2 4 5 2" xfId="1550"/>
    <cellStyle name="Normal 2 4 6" xfId="1449"/>
    <cellStyle name="Normal 2 4 7" xfId="1480"/>
    <cellStyle name="Normal 2 5" xfId="64"/>
    <cellStyle name="Normal 2 5 2" xfId="490"/>
    <cellStyle name="Normal 2 5 3" xfId="489"/>
    <cellStyle name="Normal 2 6" xfId="491"/>
    <cellStyle name="Normal 2 6 2" xfId="492"/>
    <cellStyle name="Normal 2 6 3" xfId="1451"/>
    <cellStyle name="Normal 2 7" xfId="493"/>
    <cellStyle name="Normal 2 7 2" xfId="494"/>
    <cellStyle name="Normal 2 7 3" xfId="1456"/>
    <cellStyle name="Normal 2 8" xfId="495"/>
    <cellStyle name="Normal 2 8 2" xfId="496"/>
    <cellStyle name="Normal 2 9" xfId="497"/>
    <cellStyle name="Normal 2_charts tables TP" xfId="498"/>
    <cellStyle name="Normal 20" xfId="499"/>
    <cellStyle name="Normal 20 2" xfId="1059"/>
    <cellStyle name="Normal 21" xfId="500"/>
    <cellStyle name="Normal 21 2" xfId="501"/>
    <cellStyle name="Normal 21 2 2" xfId="502"/>
    <cellStyle name="Normal 21 2 3" xfId="1061"/>
    <cellStyle name="Normal 21 3" xfId="503"/>
    <cellStyle name="Normal 21 4" xfId="504"/>
    <cellStyle name="Normal 21 5" xfId="1060"/>
    <cellStyle name="Normal 21_Book1" xfId="505"/>
    <cellStyle name="Normal 22" xfId="506"/>
    <cellStyle name="Normal 22 2" xfId="507"/>
    <cellStyle name="Normal 22 2 2" xfId="508"/>
    <cellStyle name="Normal 22 2 3" xfId="1063"/>
    <cellStyle name="Normal 22 3" xfId="509"/>
    <cellStyle name="Normal 22 4" xfId="510"/>
    <cellStyle name="Normal 22 5" xfId="1062"/>
    <cellStyle name="Normal 22_Book1" xfId="511"/>
    <cellStyle name="Normal 23" xfId="512"/>
    <cellStyle name="Normal 23 2" xfId="1064"/>
    <cellStyle name="Normal 24" xfId="513"/>
    <cellStyle name="Normal 24 2" xfId="514"/>
    <cellStyle name="Normal 24 2 2" xfId="515"/>
    <cellStyle name="Normal 24 2 2 2" xfId="516"/>
    <cellStyle name="Normal 24 2 3" xfId="517"/>
    <cellStyle name="Normal 24 3" xfId="518"/>
    <cellStyle name="Normal 25" xfId="519"/>
    <cellStyle name="Normal 25 2" xfId="520"/>
    <cellStyle name="Normal 26" xfId="521"/>
    <cellStyle name="Normal 26 2" xfId="522"/>
    <cellStyle name="Normal 26 2 2" xfId="1066"/>
    <cellStyle name="Normal 26 3" xfId="523"/>
    <cellStyle name="Normal 26 4" xfId="1065"/>
    <cellStyle name="Normal 27" xfId="524"/>
    <cellStyle name="Normal 27 2" xfId="525"/>
    <cellStyle name="Normal 27 2 2" xfId="1067"/>
    <cellStyle name="Normal 27 3" xfId="526"/>
    <cellStyle name="Normal 28" xfId="527"/>
    <cellStyle name="Normal 28 2" xfId="528"/>
    <cellStyle name="Normal 28 2 2" xfId="529"/>
    <cellStyle name="Normal 29" xfId="530"/>
    <cellStyle name="Normal 29 2" xfId="531"/>
    <cellStyle name="Normal 29 3" xfId="1068"/>
    <cellStyle name="Normal 3" xfId="11"/>
    <cellStyle name="Normal 3 10" xfId="532"/>
    <cellStyle name="Normal 3 11" xfId="533"/>
    <cellStyle name="Normal 3 11 2" xfId="1069"/>
    <cellStyle name="Normal 3 12" xfId="534"/>
    <cellStyle name="Normal 3 2" xfId="71"/>
    <cellStyle name="Normal 3 2 2" xfId="536"/>
    <cellStyle name="Normal 3 2 2 2" xfId="537"/>
    <cellStyle name="Normal 3 2 2 2 2" xfId="1070"/>
    <cellStyle name="Normal 3 2 3" xfId="538"/>
    <cellStyle name="Normal 3 2 3 2" xfId="1071"/>
    <cellStyle name="Normal 3 2 4" xfId="539"/>
    <cellStyle name="Normal 3 2 4 2" xfId="1072"/>
    <cellStyle name="Normal 3 2 5" xfId="540"/>
    <cellStyle name="Normal 3 2 6" xfId="535"/>
    <cellStyle name="Normal 3 3" xfId="66"/>
    <cellStyle name="Normal 3 3 2" xfId="542"/>
    <cellStyle name="Normal 3 3 3" xfId="543"/>
    <cellStyle name="Normal 3 3 4" xfId="1073"/>
    <cellStyle name="Normal 3 3 5" xfId="541"/>
    <cellStyle name="Normal 3 3 6" xfId="1371"/>
    <cellStyle name="Normal 3 3 6 2" xfId="1547"/>
    <cellStyle name="Normal 3 3 7" xfId="1446"/>
    <cellStyle name="Normal 3 3 8" xfId="1477"/>
    <cellStyle name="Normal 3 3_T4.40" xfId="544"/>
    <cellStyle name="Normal 3 4" xfId="545"/>
    <cellStyle name="Normal 3 4 2" xfId="546"/>
    <cellStyle name="Normal 3 5" xfId="547"/>
    <cellStyle name="Normal 3 5 2" xfId="548"/>
    <cellStyle name="Normal 3 6" xfId="549"/>
    <cellStyle name="Normal 3 6 2" xfId="550"/>
    <cellStyle name="Normal 3 7" xfId="551"/>
    <cellStyle name="Normal 3 8" xfId="552"/>
    <cellStyle name="Normal 3 9" xfId="553"/>
    <cellStyle name="Normal 3_asset sales" xfId="554"/>
    <cellStyle name="Normal 30" xfId="555"/>
    <cellStyle name="Normal 30 2" xfId="556"/>
    <cellStyle name="Normal 31" xfId="557"/>
    <cellStyle name="Normal 31 2" xfId="558"/>
    <cellStyle name="Normal 32" xfId="559"/>
    <cellStyle name="Normal 33" xfId="560"/>
    <cellStyle name="Normal 33 2" xfId="1074"/>
    <cellStyle name="Normal 34" xfId="561"/>
    <cellStyle name="Normal 34 2" xfId="1075"/>
    <cellStyle name="Normal 35" xfId="562"/>
    <cellStyle name="Normal 36" xfId="563"/>
    <cellStyle name="Normal 37" xfId="564"/>
    <cellStyle name="Normal 38" xfId="565"/>
    <cellStyle name="Normal 39" xfId="566"/>
    <cellStyle name="Normal 4" xfId="12"/>
    <cellStyle name="Normal 4 10" xfId="568"/>
    <cellStyle name="Normal 4 11" xfId="569"/>
    <cellStyle name="Normal 4 11 2" xfId="1077"/>
    <cellStyle name="Normal 4 12" xfId="1076"/>
    <cellStyle name="Normal 4 13" xfId="567"/>
    <cellStyle name="Normal 4 2" xfId="570"/>
    <cellStyle name="Normal 4 2 2" xfId="571"/>
    <cellStyle name="Normal 4 2 2 2" xfId="572"/>
    <cellStyle name="Normal 4 2 3" xfId="573"/>
    <cellStyle name="Normal 4 2 4" xfId="574"/>
    <cellStyle name="Normal 4 2 5" xfId="575"/>
    <cellStyle name="Normal 4 2 6" xfId="1078"/>
    <cellStyle name="Normal 4 3" xfId="576"/>
    <cellStyle name="Normal 4 3 2" xfId="577"/>
    <cellStyle name="Normal 4 3 3" xfId="578"/>
    <cellStyle name="Normal 4 3 4" xfId="579"/>
    <cellStyle name="Normal 4 3 5" xfId="1079"/>
    <cellStyle name="Normal 4 4" xfId="580"/>
    <cellStyle name="Normal 4 4 2" xfId="581"/>
    <cellStyle name="Normal 4 5" xfId="582"/>
    <cellStyle name="Normal 4 5 2" xfId="583"/>
    <cellStyle name="Normal 4 6" xfId="584"/>
    <cellStyle name="Normal 4 6 2" xfId="585"/>
    <cellStyle name="Normal 4 7" xfId="586"/>
    <cellStyle name="Normal 4 8" xfId="587"/>
    <cellStyle name="Normal 4 9" xfId="588"/>
    <cellStyle name="Normal 4_Book1" xfId="589"/>
    <cellStyle name="Normal 40" xfId="590"/>
    <cellStyle name="Normal 41" xfId="591"/>
    <cellStyle name="Normal 42" xfId="592"/>
    <cellStyle name="Normal 43" xfId="593"/>
    <cellStyle name="Normal 43 2" xfId="1080"/>
    <cellStyle name="Normal 44" xfId="594"/>
    <cellStyle name="Normal 44 2" xfId="1081"/>
    <cellStyle name="Normal 45" xfId="595"/>
    <cellStyle name="Normal 46" xfId="596"/>
    <cellStyle name="Normal 47" xfId="597"/>
    <cellStyle name="Normal 48" xfId="598"/>
    <cellStyle name="Normal 49" xfId="599"/>
    <cellStyle name="Normal 49 2" xfId="1337"/>
    <cellStyle name="Normal 49 2 2" xfId="1431"/>
    <cellStyle name="Normal 49 2 2 2" xfId="1607"/>
    <cellStyle name="Normal 49 2 3" xfId="1533"/>
    <cellStyle name="Normal 49 3" xfId="1397"/>
    <cellStyle name="Normal 49 3 2" xfId="1573"/>
    <cellStyle name="Normal 49 4" xfId="1502"/>
    <cellStyle name="Normal 5" xfId="22"/>
    <cellStyle name="Normal 5 10" xfId="601"/>
    <cellStyle name="Normal 5 10 2" xfId="1083"/>
    <cellStyle name="Normal 5 11" xfId="1082"/>
    <cellStyle name="Normal 5 12" xfId="600"/>
    <cellStyle name="Normal 5 2" xfId="602"/>
    <cellStyle name="Normal 5 2 2" xfId="603"/>
    <cellStyle name="Normal 5 2 2 2" xfId="604"/>
    <cellStyle name="Normal 5 2 3" xfId="605"/>
    <cellStyle name="Normal 5 2 4" xfId="606"/>
    <cellStyle name="Normal 5 2 5" xfId="1084"/>
    <cellStyle name="Normal 5 3" xfId="607"/>
    <cellStyle name="Normal 5 3 2" xfId="608"/>
    <cellStyle name="Normal 5 3 3" xfId="609"/>
    <cellStyle name="Normal 5 4" xfId="610"/>
    <cellStyle name="Normal 5 4 2" xfId="611"/>
    <cellStyle name="Normal 5 5" xfId="612"/>
    <cellStyle name="Normal 5 5 2" xfId="613"/>
    <cellStyle name="Normal 5 6" xfId="614"/>
    <cellStyle name="Normal 5 6 2" xfId="615"/>
    <cellStyle name="Normal 5 7" xfId="616"/>
    <cellStyle name="Normal 5 8" xfId="617"/>
    <cellStyle name="Normal 5 9" xfId="618"/>
    <cellStyle name="Normal 50" xfId="619"/>
    <cellStyle name="Normal 50 2" xfId="1398"/>
    <cellStyle name="Normal 50 2 2" xfId="1574"/>
    <cellStyle name="Normal 50 3" xfId="1503"/>
    <cellStyle name="Normal 51" xfId="620"/>
    <cellStyle name="Normal 52" xfId="915"/>
    <cellStyle name="Normal 52 2" xfId="1400"/>
    <cellStyle name="Normal 52 2 2" xfId="1576"/>
    <cellStyle name="Normal 52 3" xfId="1505"/>
    <cellStyle name="Normal 53" xfId="916"/>
    <cellStyle name="Normal 53 2" xfId="1401"/>
    <cellStyle name="Normal 53 2 2" xfId="1577"/>
    <cellStyle name="Normal 53 3" xfId="1506"/>
    <cellStyle name="Normal 54" xfId="917"/>
    <cellStyle name="Normal 54 2" xfId="1402"/>
    <cellStyle name="Normal 54 2 2" xfId="1578"/>
    <cellStyle name="Normal 54 3" xfId="1507"/>
    <cellStyle name="Normal 55" xfId="918"/>
    <cellStyle name="Normal 55 2" xfId="1403"/>
    <cellStyle name="Normal 55 2 2" xfId="1579"/>
    <cellStyle name="Normal 55 3" xfId="1508"/>
    <cellStyle name="Normal 56" xfId="919"/>
    <cellStyle name="Normal 56 2" xfId="1404"/>
    <cellStyle name="Normal 56 2 2" xfId="1580"/>
    <cellStyle name="Normal 56 3" xfId="1509"/>
    <cellStyle name="Normal 57" xfId="923"/>
    <cellStyle name="Normal 57 2" xfId="1188"/>
    <cellStyle name="Normal 57 2 2" xfId="1304"/>
    <cellStyle name="Normal 57 3" xfId="1263"/>
    <cellStyle name="Normal 58" xfId="925"/>
    <cellStyle name="Normal 58 2" xfId="1190"/>
    <cellStyle name="Normal 58 2 2" xfId="1306"/>
    <cellStyle name="Normal 58 3" xfId="1265"/>
    <cellStyle name="Normal 59" xfId="74"/>
    <cellStyle name="Normal 59 2" xfId="1376"/>
    <cellStyle name="Normal 59 2 2" xfId="1552"/>
    <cellStyle name="Normal 59 3" xfId="1482"/>
    <cellStyle name="Normal 6" xfId="621"/>
    <cellStyle name="Normal 6 2" xfId="622"/>
    <cellStyle name="Normal 6 2 2" xfId="1086"/>
    <cellStyle name="Normal 6 2 3" xfId="1468"/>
    <cellStyle name="Normal 6 3" xfId="1085"/>
    <cellStyle name="Normal 6 4" xfId="1457"/>
    <cellStyle name="Normal 60" xfId="924"/>
    <cellStyle name="Normal 60 2" xfId="1189"/>
    <cellStyle name="Normal 60 2 2" xfId="1305"/>
    <cellStyle name="Normal 60 3" xfId="1264"/>
    <cellStyle name="Normal 61" xfId="933"/>
    <cellStyle name="Normal 62" xfId="927"/>
    <cellStyle name="Normal 62 2" xfId="1272"/>
    <cellStyle name="Normal 63" xfId="1152"/>
    <cellStyle name="Normal 63 2" xfId="1277"/>
    <cellStyle name="Normal 64" xfId="1153"/>
    <cellStyle name="Normal 64 2" xfId="1278"/>
    <cellStyle name="Normal 65" xfId="1154"/>
    <cellStyle name="Normal 65 2" xfId="1279"/>
    <cellStyle name="Normal 66" xfId="1157"/>
    <cellStyle name="Normal 66 2" xfId="1282"/>
    <cellStyle name="Normal 67" xfId="1187"/>
    <cellStyle name="Normal 67 2" xfId="1303"/>
    <cellStyle name="Normal 68" xfId="1193"/>
    <cellStyle name="Normal 68 2" xfId="1309"/>
    <cellStyle name="Normal 69" xfId="1184"/>
    <cellStyle name="Normal 69 2" xfId="1300"/>
    <cellStyle name="Normal 7" xfId="623"/>
    <cellStyle name="Normal 7 10" xfId="1087"/>
    <cellStyle name="Normal 7 2" xfId="624"/>
    <cellStyle name="Normal 7 2 2" xfId="625"/>
    <cellStyle name="Normal 7 2 3" xfId="626"/>
    <cellStyle name="Normal 7 3" xfId="627"/>
    <cellStyle name="Normal 7 3 2" xfId="628"/>
    <cellStyle name="Normal 7 4" xfId="629"/>
    <cellStyle name="Normal 7 4 2" xfId="630"/>
    <cellStyle name="Normal 7 5" xfId="631"/>
    <cellStyle name="Normal 7 5 2" xfId="632"/>
    <cellStyle name="Normal 7 6" xfId="633"/>
    <cellStyle name="Normal 7 7" xfId="634"/>
    <cellStyle name="Normal 7 8" xfId="635"/>
    <cellStyle name="Normal 7 9" xfId="636"/>
    <cellStyle name="Normal 7 9 2" xfId="1088"/>
    <cellStyle name="Normal 70" xfId="637"/>
    <cellStyle name="Normal 70 2" xfId="638"/>
    <cellStyle name="Normal 70 2 2" xfId="1090"/>
    <cellStyle name="Normal 70 3" xfId="1089"/>
    <cellStyle name="Normal 71" xfId="1174"/>
    <cellStyle name="Normal 71 2" xfId="1297"/>
    <cellStyle name="Normal 72" xfId="1194"/>
    <cellStyle name="Normal 73" xfId="1262"/>
    <cellStyle name="Normal 74" xfId="1269"/>
    <cellStyle name="Normal 75" xfId="1268"/>
    <cellStyle name="Normal 76" xfId="1255"/>
    <cellStyle name="Normal 77" xfId="1259"/>
    <cellStyle name="Normal 78" xfId="1211"/>
    <cellStyle name="Normal 79" xfId="1218"/>
    <cellStyle name="Normal 8" xfId="639"/>
    <cellStyle name="Normal 8 2" xfId="640"/>
    <cellStyle name="Normal 8 2 2" xfId="641"/>
    <cellStyle name="Normal 8 3" xfId="642"/>
    <cellStyle name="Normal 8 3 2" xfId="643"/>
    <cellStyle name="Normal 8 4" xfId="644"/>
    <cellStyle name="Normal 8 4 2" xfId="645"/>
    <cellStyle name="Normal 8 5" xfId="646"/>
    <cellStyle name="Normal 8 6" xfId="647"/>
    <cellStyle name="Normal 8 6 2" xfId="1092"/>
    <cellStyle name="Normal 8 7" xfId="1091"/>
    <cellStyle name="Normal 80" xfId="1231"/>
    <cellStyle name="Normal 81" xfId="1228"/>
    <cellStyle name="Normal 82" xfId="1215"/>
    <cellStyle name="Normal 83" xfId="1260"/>
    <cellStyle name="Normal 84" xfId="1248"/>
    <cellStyle name="Normal 85" xfId="1238"/>
    <cellStyle name="Normal 86" xfId="1310"/>
    <cellStyle name="Normal 87" xfId="1311"/>
    <cellStyle name="Normal 88" xfId="1312"/>
    <cellStyle name="Normal 89" xfId="1316"/>
    <cellStyle name="Normal 9" xfId="648"/>
    <cellStyle name="Normal 9 2" xfId="649"/>
    <cellStyle name="Normal 9 2 2" xfId="1094"/>
    <cellStyle name="Normal 9 3" xfId="1093"/>
    <cellStyle name="Normal 90" xfId="1323"/>
    <cellStyle name="Normal 91" xfId="1344"/>
    <cellStyle name="Normal 92" xfId="922"/>
    <cellStyle name="Normal 93" xfId="1362"/>
    <cellStyle name="Normal 94" xfId="1350"/>
    <cellStyle name="Normal 95" xfId="1347"/>
    <cellStyle name="Normal 96" xfId="1358"/>
    <cellStyle name="Normal 97" xfId="1353"/>
    <cellStyle name="Normal 98" xfId="1354"/>
    <cellStyle name="Normal 99" xfId="1363"/>
    <cellStyle name="Note 2" xfId="650"/>
    <cellStyle name="Note 2 2" xfId="651"/>
    <cellStyle name="Note 2 3" xfId="1095"/>
    <cellStyle name="Note 3" xfId="926"/>
    <cellStyle name="Note 3 2" xfId="1191"/>
    <cellStyle name="Note 3 2 2" xfId="1307"/>
    <cellStyle name="Note 3 3" xfId="1266"/>
    <cellStyle name="Note 4" xfId="1159"/>
    <cellStyle name="Note 4 2" xfId="1284"/>
    <cellStyle name="Note 5" xfId="1196"/>
    <cellStyle name="Note 6" xfId="37"/>
    <cellStyle name="Option" xfId="652"/>
    <cellStyle name="OptionHeading" xfId="653"/>
    <cellStyle name="OptionHeading2" xfId="654"/>
    <cellStyle name="Output 2" xfId="655"/>
    <cellStyle name="Output 2 2" xfId="656"/>
    <cellStyle name="Output 3" xfId="657"/>
    <cellStyle name="Output 4" xfId="32"/>
    <cellStyle name="Output Amounts" xfId="658"/>
    <cellStyle name="Output Amounts 2" xfId="1242"/>
    <cellStyle name="Output Column Headings" xfId="659"/>
    <cellStyle name="Output Line Items" xfId="660"/>
    <cellStyle name="Output Report Heading" xfId="661"/>
    <cellStyle name="Output Report Title" xfId="662"/>
    <cellStyle name="P" xfId="663"/>
    <cellStyle name="P 2" xfId="664"/>
    <cellStyle name="P 2 2" xfId="1097"/>
    <cellStyle name="P 3" xfId="1096"/>
    <cellStyle name="Page Number" xfId="665"/>
    <cellStyle name="Percent [0]" xfId="666"/>
    <cellStyle name="Percent [2]" xfId="667"/>
    <cellStyle name="Percent [2] 2" xfId="1098"/>
    <cellStyle name="Percent 10" xfId="668"/>
    <cellStyle name="Percent 10 2" xfId="1099"/>
    <cellStyle name="Percent 11" xfId="669"/>
    <cellStyle name="Percent 11 2" xfId="1100"/>
    <cellStyle name="Percent 12" xfId="670"/>
    <cellStyle name="Percent 12 2" xfId="1101"/>
    <cellStyle name="Percent 13" xfId="671"/>
    <cellStyle name="Percent 13 2" xfId="1102"/>
    <cellStyle name="Percent 14" xfId="672"/>
    <cellStyle name="Percent 14 2" xfId="1103"/>
    <cellStyle name="Percent 15" xfId="673"/>
    <cellStyle name="Percent 16" xfId="7"/>
    <cellStyle name="Percent 17" xfId="1155"/>
    <cellStyle name="Percent 17 2" xfId="1280"/>
    <cellStyle name="Percent 18" xfId="1156"/>
    <cellStyle name="Percent 18 2" xfId="1281"/>
    <cellStyle name="Percent 19" xfId="1158"/>
    <cellStyle name="Percent 19 2" xfId="1283"/>
    <cellStyle name="Percent 2" xfId="6"/>
    <cellStyle name="Percent 2 10" xfId="1104"/>
    <cellStyle name="Percent 2 11" xfId="1321"/>
    <cellStyle name="Percent 2 11 2" xfId="1428"/>
    <cellStyle name="Percent 2 11 2 2" xfId="1604"/>
    <cellStyle name="Percent 2 11 3" xfId="1530"/>
    <cellStyle name="Percent 2 12" xfId="674"/>
    <cellStyle name="Percent 2 2" xfId="67"/>
    <cellStyle name="Percent 2 2 2" xfId="676"/>
    <cellStyle name="Percent 2 2 2 2" xfId="677"/>
    <cellStyle name="Percent 2 2 3" xfId="678"/>
    <cellStyle name="Percent 2 2 4" xfId="679"/>
    <cellStyle name="Percent 2 2 5" xfId="675"/>
    <cellStyle name="Percent 2 2 6" xfId="1372"/>
    <cellStyle name="Percent 2 2 6 2" xfId="1548"/>
    <cellStyle name="Percent 2 2 7" xfId="1447"/>
    <cellStyle name="Percent 2 2 8" xfId="1478"/>
    <cellStyle name="Percent 2 3" xfId="680"/>
    <cellStyle name="Percent 2 3 2" xfId="681"/>
    <cellStyle name="Percent 2 3 3" xfId="682"/>
    <cellStyle name="Percent 2 3 4" xfId="1105"/>
    <cellStyle name="Percent 2 3 5" xfId="1462"/>
    <cellStyle name="Percent 2 4" xfId="683"/>
    <cellStyle name="Percent 2 4 2" xfId="684"/>
    <cellStyle name="Percent 2 4 3" xfId="1465"/>
    <cellStyle name="Percent 2 5" xfId="685"/>
    <cellStyle name="Percent 2 5 2" xfId="686"/>
    <cellStyle name="Percent 2 6" xfId="687"/>
    <cellStyle name="Percent 2 6 2" xfId="688"/>
    <cellStyle name="Percent 2 7" xfId="689"/>
    <cellStyle name="Percent 2 8" xfId="690"/>
    <cellStyle name="Percent 2 9" xfId="691"/>
    <cellStyle name="Percent 20" xfId="1186"/>
    <cellStyle name="Percent 20 2" xfId="1302"/>
    <cellStyle name="Percent 21" xfId="1192"/>
    <cellStyle name="Percent 21 2" xfId="1308"/>
    <cellStyle name="Percent 22" xfId="1183"/>
    <cellStyle name="Percent 22 2" xfId="1299"/>
    <cellStyle name="Percent 23" xfId="1176"/>
    <cellStyle name="Percent 23 2" xfId="1298"/>
    <cellStyle name="Percent 24" xfId="1195"/>
    <cellStyle name="Percent 25" xfId="1261"/>
    <cellStyle name="Percent 26" xfId="1271"/>
    <cellStyle name="Percent 27" xfId="1267"/>
    <cellStyle name="Percent 28" xfId="1256"/>
    <cellStyle name="Percent 29" xfId="1245"/>
    <cellStyle name="Percent 3" xfId="17"/>
    <cellStyle name="Percent 3 10" xfId="693"/>
    <cellStyle name="Percent 3 10 2" xfId="1106"/>
    <cellStyle name="Percent 3 11" xfId="694"/>
    <cellStyle name="Percent 3 11 2" xfId="1107"/>
    <cellStyle name="Percent 3 12" xfId="692"/>
    <cellStyle name="Percent 3 12 2" xfId="1399"/>
    <cellStyle name="Percent 3 12 2 2" xfId="1575"/>
    <cellStyle name="Percent 3 12 3" xfId="1504"/>
    <cellStyle name="Percent 3 2" xfId="695"/>
    <cellStyle name="Percent 3 2 2" xfId="696"/>
    <cellStyle name="Percent 3 2 2 2" xfId="697"/>
    <cellStyle name="Percent 3 2 3" xfId="698"/>
    <cellStyle name="Percent 3 2 4" xfId="699"/>
    <cellStyle name="Percent 3 2 5" xfId="1108"/>
    <cellStyle name="Percent 3 3" xfId="700"/>
    <cellStyle name="Percent 3 3 2" xfId="701"/>
    <cellStyle name="Percent 3 3 3" xfId="702"/>
    <cellStyle name="Percent 3 4" xfId="703"/>
    <cellStyle name="Percent 3 4 2" xfId="704"/>
    <cellStyle name="Percent 3 5" xfId="705"/>
    <cellStyle name="Percent 3 5 2" xfId="706"/>
    <cellStyle name="Percent 3 6" xfId="707"/>
    <cellStyle name="Percent 3 6 2" xfId="708"/>
    <cellStyle name="Percent 3 7" xfId="709"/>
    <cellStyle name="Percent 3 8" xfId="710"/>
    <cellStyle name="Percent 3 9" xfId="711"/>
    <cellStyle name="Percent 30" xfId="1226"/>
    <cellStyle name="Percent 31" xfId="1244"/>
    <cellStyle name="Percent 32" xfId="1232"/>
    <cellStyle name="Percent 33" xfId="1273"/>
    <cellStyle name="Percent 34" xfId="1225"/>
    <cellStyle name="Percent 35" xfId="1230"/>
    <cellStyle name="Percent 36" xfId="1240"/>
    <cellStyle name="Percent 37" xfId="1249"/>
    <cellStyle name="Percent 38" xfId="1254"/>
    <cellStyle name="Percent 39" xfId="1241"/>
    <cellStyle name="Percent 4" xfId="18"/>
    <cellStyle name="Percent 4 10" xfId="713"/>
    <cellStyle name="Percent 4 10 2" xfId="1110"/>
    <cellStyle name="Percent 4 11" xfId="1109"/>
    <cellStyle name="Percent 4 12" xfId="712"/>
    <cellStyle name="Percent 4 13" xfId="1369"/>
    <cellStyle name="Percent 4 13 2" xfId="1545"/>
    <cellStyle name="Percent 4 14" xfId="1444"/>
    <cellStyle name="Percent 4 15" xfId="1475"/>
    <cellStyle name="Percent 4 2" xfId="714"/>
    <cellStyle name="Percent 4 2 2" xfId="715"/>
    <cellStyle name="Percent 4 2 2 2" xfId="716"/>
    <cellStyle name="Percent 4 2 3" xfId="717"/>
    <cellStyle name="Percent 4 2 4" xfId="718"/>
    <cellStyle name="Percent 4 2 5" xfId="1111"/>
    <cellStyle name="Percent 4 2 6" xfId="1454"/>
    <cellStyle name="Percent 4 3" xfId="719"/>
    <cellStyle name="Percent 4 3 2" xfId="720"/>
    <cellStyle name="Percent 4 3 3" xfId="721"/>
    <cellStyle name="Percent 4 4" xfId="722"/>
    <cellStyle name="Percent 4 4 2" xfId="723"/>
    <cellStyle name="Percent 4 5" xfId="724"/>
    <cellStyle name="Percent 4 5 2" xfId="725"/>
    <cellStyle name="Percent 4 6" xfId="726"/>
    <cellStyle name="Percent 4 6 2" xfId="727"/>
    <cellStyle name="Percent 4 7" xfId="728"/>
    <cellStyle name="Percent 4 8" xfId="729"/>
    <cellStyle name="Percent 4 9" xfId="730"/>
    <cellStyle name="Percent 40" xfId="1315"/>
    <cellStyle name="Percent 41" xfId="1318"/>
    <cellStyle name="Percent 42" xfId="1324"/>
    <cellStyle name="Percent 43" xfId="1346"/>
    <cellStyle name="Percent 44" xfId="73"/>
    <cellStyle name="Percent 45" xfId="921"/>
    <cellStyle name="Percent 46" xfId="1360"/>
    <cellStyle name="Percent 47" xfId="8"/>
    <cellStyle name="Percent 48" xfId="1348"/>
    <cellStyle name="Percent 49" xfId="1357"/>
    <cellStyle name="Percent 5" xfId="731"/>
    <cellStyle name="Percent 5 10" xfId="1112"/>
    <cellStyle name="Percent 5 11" xfId="1459"/>
    <cellStyle name="Percent 5 2" xfId="732"/>
    <cellStyle name="Percent 5 2 2" xfId="733"/>
    <cellStyle name="Percent 5 2 3" xfId="734"/>
    <cellStyle name="Percent 5 3" xfId="735"/>
    <cellStyle name="Percent 5 3 2" xfId="736"/>
    <cellStyle name="Percent 5 4" xfId="737"/>
    <cellStyle name="Percent 5 4 2" xfId="738"/>
    <cellStyle name="Percent 5 5" xfId="739"/>
    <cellStyle name="Percent 5 5 2" xfId="740"/>
    <cellStyle name="Percent 5 6" xfId="741"/>
    <cellStyle name="Percent 5 7" xfId="742"/>
    <cellStyle name="Percent 5 8" xfId="743"/>
    <cellStyle name="Percent 5 9" xfId="744"/>
    <cellStyle name="Percent 5 9 2" xfId="1113"/>
    <cellStyle name="Percent 50" xfId="9"/>
    <cellStyle name="Percent 51" xfId="1359"/>
    <cellStyle name="Percent 52" xfId="1365"/>
    <cellStyle name="Percent 6" xfId="745"/>
    <cellStyle name="Percent 6 2" xfId="746"/>
    <cellStyle name="Percent 6 2 2" xfId="1114"/>
    <cellStyle name="Percent 7" xfId="747"/>
    <cellStyle name="Percent 7 2" xfId="1115"/>
    <cellStyle name="Percent 8" xfId="748"/>
    <cellStyle name="Percent 8 2" xfId="1116"/>
    <cellStyle name="Percent 9" xfId="749"/>
    <cellStyle name="Percent 9 2" xfId="1117"/>
    <cellStyle name="Percent*" xfId="750"/>
    <cellStyle name="Percent.0" xfId="751"/>
    <cellStyle name="Percent.00" xfId="752"/>
    <cellStyle name="Price" xfId="753"/>
    <cellStyle name="ProductClass" xfId="754"/>
    <cellStyle name="ProductClass 2" xfId="1118"/>
    <cellStyle name="ProductType" xfId="755"/>
    <cellStyle name="QvB" xfId="756"/>
    <cellStyle name="RebateValue" xfId="757"/>
    <cellStyle name="RebateValue 2" xfId="1119"/>
    <cellStyle name="Refdb standard" xfId="758"/>
    <cellStyle name="Refdb standard 2" xfId="1120"/>
    <cellStyle name="ReportData" xfId="759"/>
    <cellStyle name="ReportElements" xfId="760"/>
    <cellStyle name="ReportHeader" xfId="761"/>
    <cellStyle name="ResellerType" xfId="762"/>
    <cellStyle name="Row_CategoryHeadings" xfId="1338"/>
    <cellStyle name="rowfield" xfId="1339"/>
    <cellStyle name="Sample" xfId="763"/>
    <cellStyle name="Sample 2" xfId="1121"/>
    <cellStyle name="SAPBEXaggData" xfId="764"/>
    <cellStyle name="SAPBEXaggDataEmph" xfId="765"/>
    <cellStyle name="SAPBEXaggItem" xfId="766"/>
    <cellStyle name="SAPBEXaggItemX" xfId="767"/>
    <cellStyle name="SAPBEXchaText" xfId="768"/>
    <cellStyle name="SAPBEXchaText 2" xfId="1122"/>
    <cellStyle name="SAPBEXexcBad7" xfId="769"/>
    <cellStyle name="SAPBEXexcBad8" xfId="770"/>
    <cellStyle name="SAPBEXexcBad9" xfId="771"/>
    <cellStyle name="SAPBEXexcCritical4" xfId="772"/>
    <cellStyle name="SAPBEXexcCritical5" xfId="773"/>
    <cellStyle name="SAPBEXexcCritical6" xfId="774"/>
    <cellStyle name="SAPBEXexcGood1" xfId="775"/>
    <cellStyle name="SAPBEXexcGood2" xfId="776"/>
    <cellStyle name="SAPBEXexcGood3" xfId="777"/>
    <cellStyle name="SAPBEXfilterDrill" xfId="778"/>
    <cellStyle name="SAPBEXfilterItem" xfId="779"/>
    <cellStyle name="SAPBEXfilterText" xfId="780"/>
    <cellStyle name="SAPBEXformats" xfId="781"/>
    <cellStyle name="SAPBEXformats 2" xfId="1123"/>
    <cellStyle name="SAPBEXheaderItem" xfId="782"/>
    <cellStyle name="SAPBEXheaderText" xfId="783"/>
    <cellStyle name="SAPBEXHLevel0" xfId="784"/>
    <cellStyle name="SAPBEXHLevel0 2" xfId="1124"/>
    <cellStyle name="SAPBEXHLevel0X" xfId="785"/>
    <cellStyle name="SAPBEXHLevel0X 2" xfId="1125"/>
    <cellStyle name="SAPBEXHLevel1" xfId="786"/>
    <cellStyle name="SAPBEXHLevel1 2" xfId="1126"/>
    <cellStyle name="SAPBEXHLevel1X" xfId="787"/>
    <cellStyle name="SAPBEXHLevel1X 2" xfId="1127"/>
    <cellStyle name="SAPBEXHLevel2" xfId="788"/>
    <cellStyle name="SAPBEXHLevel2 2" xfId="1128"/>
    <cellStyle name="SAPBEXHLevel2X" xfId="789"/>
    <cellStyle name="SAPBEXHLevel2X 2" xfId="1129"/>
    <cellStyle name="SAPBEXHLevel3" xfId="790"/>
    <cellStyle name="SAPBEXHLevel3 2" xfId="1130"/>
    <cellStyle name="SAPBEXHLevel3X" xfId="791"/>
    <cellStyle name="SAPBEXHLevel3X 2" xfId="1131"/>
    <cellStyle name="SAPBEXresData" xfId="792"/>
    <cellStyle name="SAPBEXresDataEmph" xfId="793"/>
    <cellStyle name="SAPBEXresItem" xfId="794"/>
    <cellStyle name="SAPBEXresItemX" xfId="795"/>
    <cellStyle name="SAPBEXstdData" xfId="796"/>
    <cellStyle name="SAPBEXstdDataEmph" xfId="797"/>
    <cellStyle name="SAPBEXstdItem" xfId="798"/>
    <cellStyle name="SAPBEXstdItem 2" xfId="1132"/>
    <cellStyle name="SAPBEXstdItemX" xfId="799"/>
    <cellStyle name="SAPBEXstdItemX 2" xfId="1133"/>
    <cellStyle name="SAPBEXtitle" xfId="800"/>
    <cellStyle name="SAPBEXundefined" xfId="801"/>
    <cellStyle name="Size" xfId="802"/>
    <cellStyle name="Size 2" xfId="1134"/>
    <cellStyle name="Source" xfId="1340"/>
    <cellStyle name="Style 1" xfId="803"/>
    <cellStyle name="Style 1 2" xfId="804"/>
    <cellStyle name="Style 1 2 2" xfId="805"/>
    <cellStyle name="Style 1 2 2 2" xfId="1136"/>
    <cellStyle name="Style 1 2 3" xfId="1135"/>
    <cellStyle name="Style 1 3" xfId="806"/>
    <cellStyle name="Style 1 4" xfId="807"/>
    <cellStyle name="Style 1 5" xfId="808"/>
    <cellStyle name="Style 1 5 2" xfId="1137"/>
    <cellStyle name="Style 2" xfId="809"/>
    <cellStyle name="Style 2 2" xfId="1138"/>
    <cellStyle name="Style1" xfId="810"/>
    <cellStyle name="Style1 2" xfId="811"/>
    <cellStyle name="Style2" xfId="812"/>
    <cellStyle name="Style3" xfId="813"/>
    <cellStyle name="Style4" xfId="814"/>
    <cellStyle name="Style5" xfId="815"/>
    <cellStyle name="Style6" xfId="816"/>
    <cellStyle name="Styles" xfId="817"/>
    <cellStyle name="Styles 2" xfId="1139"/>
    <cellStyle name="Table Footnote" xfId="818"/>
    <cellStyle name="Table Footnote 2" xfId="819"/>
    <cellStyle name="Table Footnote 2 2" xfId="820"/>
    <cellStyle name="Table Footnote_Table 5.6 sales of assets 23Feb2010" xfId="821"/>
    <cellStyle name="Table Head" xfId="822"/>
    <cellStyle name="Table Head Aligned" xfId="823"/>
    <cellStyle name="Table Head Blue" xfId="824"/>
    <cellStyle name="Table Head Green" xfId="825"/>
    <cellStyle name="Table Head_% Change" xfId="826"/>
    <cellStyle name="Table Header" xfId="827"/>
    <cellStyle name="Table Header 2" xfId="828"/>
    <cellStyle name="Table Header 2 2" xfId="829"/>
    <cellStyle name="Table Header_Table 5.6 sales of assets 23Feb2010" xfId="830"/>
    <cellStyle name="Table Heading" xfId="831"/>
    <cellStyle name="Table Heading 1" xfId="832"/>
    <cellStyle name="Table Heading 1 2" xfId="833"/>
    <cellStyle name="Table Heading 1 2 2" xfId="834"/>
    <cellStyle name="Table Heading 1_Table 5.6 sales of assets 23Feb2010" xfId="835"/>
    <cellStyle name="Table Heading 2" xfId="836"/>
    <cellStyle name="Table Heading 2 2" xfId="837"/>
    <cellStyle name="Table Heading 2_Table 5.6 sales of assets 23Feb2010" xfId="838"/>
    <cellStyle name="Table Of Which" xfId="839"/>
    <cellStyle name="Table Of Which 2" xfId="840"/>
    <cellStyle name="Table Of Which_Table 5.6 sales of assets 23Feb2010" xfId="841"/>
    <cellStyle name="Table Row Billions" xfId="842"/>
    <cellStyle name="Table Row Billions 2" xfId="843"/>
    <cellStyle name="Table Row Billions Check" xfId="844"/>
    <cellStyle name="Table Row Billions Check 2" xfId="845"/>
    <cellStyle name="Table Row Billions Check 3" xfId="846"/>
    <cellStyle name="Table Row Billions Check_asset sales" xfId="847"/>
    <cellStyle name="Table Row Billions_Input" xfId="848"/>
    <cellStyle name="Table Row Millions" xfId="849"/>
    <cellStyle name="Table Row Millions 2" xfId="850"/>
    <cellStyle name="Table Row Millions 2 2" xfId="851"/>
    <cellStyle name="Table Row Millions Check" xfId="852"/>
    <cellStyle name="Table Row Millions Check 2" xfId="853"/>
    <cellStyle name="Table Row Millions Check 3" xfId="854"/>
    <cellStyle name="Table Row Millions Check 4" xfId="855"/>
    <cellStyle name="Table Row Millions Check_asset sales" xfId="856"/>
    <cellStyle name="Table Row Millions_Input" xfId="857"/>
    <cellStyle name="Table Row Percentage" xfId="858"/>
    <cellStyle name="Table Row Percentage 2" xfId="859"/>
    <cellStyle name="Table Row Percentage Check" xfId="860"/>
    <cellStyle name="Table Row Percentage Check 2" xfId="861"/>
    <cellStyle name="Table Row Percentage Check 3" xfId="862"/>
    <cellStyle name="Table Row Percentage Check_asset sales" xfId="863"/>
    <cellStyle name="Table Row Percentage_Input" xfId="864"/>
    <cellStyle name="Table Source" xfId="865"/>
    <cellStyle name="Table Text" xfId="866"/>
    <cellStyle name="Table Title" xfId="867"/>
    <cellStyle name="Table Total Billions" xfId="868"/>
    <cellStyle name="Table Total Billions 2" xfId="869"/>
    <cellStyle name="Table Total Billions_Table 5.6 sales of assets 23Feb2010" xfId="870"/>
    <cellStyle name="Table Total Millions" xfId="871"/>
    <cellStyle name="Table Total Millions 2" xfId="872"/>
    <cellStyle name="Table Total Millions 2 2" xfId="873"/>
    <cellStyle name="Table Total Millions_Table 5.6 sales of assets 23Feb2010" xfId="874"/>
    <cellStyle name="Table Total Percentage" xfId="875"/>
    <cellStyle name="Table Total Percentage 2" xfId="876"/>
    <cellStyle name="Table Total Percentage_Table 5.6 sales of assets 23Feb2010" xfId="877"/>
    <cellStyle name="Table Units" xfId="878"/>
    <cellStyle name="Table Units 2" xfId="879"/>
    <cellStyle name="Table Units 2 2" xfId="880"/>
    <cellStyle name="Table Units 3" xfId="881"/>
    <cellStyle name="Table Units_LA Capital - Bud12 PRE MEASURES-AS11 POST MEASURES" xfId="882"/>
    <cellStyle name="Table_Name" xfId="1341"/>
    <cellStyle name="TableBody" xfId="883"/>
    <cellStyle name="TableBody 2" xfId="1142"/>
    <cellStyle name="TableColHeads" xfId="884"/>
    <cellStyle name="TableColHeads 2" xfId="1143"/>
    <cellStyle name="Term" xfId="885"/>
    <cellStyle name="Term 2" xfId="1144"/>
    <cellStyle name="Test" xfId="1342"/>
    <cellStyle name="Text 1" xfId="886"/>
    <cellStyle name="Text 2" xfId="887"/>
    <cellStyle name="Text Head 1" xfId="888"/>
    <cellStyle name="Text Head 1 2" xfId="1145"/>
    <cellStyle name="Text Head 2" xfId="889"/>
    <cellStyle name="Text Head 2 2" xfId="1146"/>
    <cellStyle name="Text Indent 1" xfId="890"/>
    <cellStyle name="Text Indent 2" xfId="891"/>
    <cellStyle name="Times New Roman" xfId="892"/>
    <cellStyle name="Times New Roman 2" xfId="1258"/>
    <cellStyle name="Title 2" xfId="893"/>
    <cellStyle name="Title 3" xfId="894"/>
    <cellStyle name="Title 4" xfId="895"/>
    <cellStyle name="Title 5" xfId="896"/>
    <cellStyle name="Title 6" xfId="897"/>
    <cellStyle name="Title 7" xfId="23"/>
    <cellStyle name="TOC 1" xfId="898"/>
    <cellStyle name="TOC 1 2" xfId="1147"/>
    <cellStyle name="TOC 2" xfId="899"/>
    <cellStyle name="Total 2" xfId="900"/>
    <cellStyle name="Total 2 2" xfId="901"/>
    <cellStyle name="Total 3" xfId="902"/>
    <cellStyle name="Total 4" xfId="39"/>
    <cellStyle name="Total Currency" xfId="903"/>
    <cellStyle name="Total Normal" xfId="904"/>
    <cellStyle name="TypeNote" xfId="905"/>
    <cellStyle name="TypeNote 2" xfId="1148"/>
    <cellStyle name="Unit" xfId="906"/>
    <cellStyle name="UnitOfMeasure" xfId="907"/>
    <cellStyle name="UnitOfMeasure 2" xfId="1149"/>
    <cellStyle name="Value" xfId="908"/>
    <cellStyle name="Value 2" xfId="1150"/>
    <cellStyle name="Vertical" xfId="909"/>
    <cellStyle name="Vertical 2" xfId="1151"/>
    <cellStyle name="Warning Text 2" xfId="910"/>
    <cellStyle name="Warning Text 2 2" xfId="911"/>
    <cellStyle name="Warning Text 3" xfId="912"/>
    <cellStyle name="Warning Text 4" xfId="36"/>
    <cellStyle name="Warnings" xfId="1343"/>
    <cellStyle name="whole number" xfId="913"/>
    <cellStyle name="whole number 2" xfId="91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S4.15'!$J$3</c:f>
              <c:strCache>
                <c:ptCount val="1"/>
                <c:pt idx="0">
                  <c:v>Outturn</c:v>
                </c:pt>
              </c:strCache>
            </c:strRef>
          </c:tx>
          <c:spPr>
            <a:ln>
              <a:solidFill>
                <a:schemeClr val="tx2"/>
              </a:solidFill>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S4.15'!$J$4:$J$39</c:f>
              <c:numCache>
                <c:formatCode>#,##0.0</c:formatCode>
                <c:ptCount val="36"/>
                <c:pt idx="0">
                  <c:v>1.7654320987654293</c:v>
                </c:pt>
                <c:pt idx="1">
                  <c:v>3.8901341032557157</c:v>
                </c:pt>
                <c:pt idx="2">
                  <c:v>12.329857518108733</c:v>
                </c:pt>
                <c:pt idx="3">
                  <c:v>15.185688138395225</c:v>
                </c:pt>
                <c:pt idx="4">
                  <c:v>3.2512434793157796</c:v>
                </c:pt>
                <c:pt idx="5">
                  <c:v>-1.930741946100123</c:v>
                </c:pt>
                <c:pt idx="6">
                  <c:v>-0.86096938775510612</c:v>
                </c:pt>
                <c:pt idx="7">
                  <c:v>2.7679532523450678</c:v>
                </c:pt>
                <c:pt idx="8">
                  <c:v>4.70763325891983</c:v>
                </c:pt>
                <c:pt idx="9">
                  <c:v>6.8682650359819464</c:v>
                </c:pt>
                <c:pt idx="10">
                  <c:v>1.8226653800793358</c:v>
                </c:pt>
                <c:pt idx="11">
                  <c:v>-5.6361913312384608</c:v>
                </c:pt>
                <c:pt idx="12">
                  <c:v>-7.1217505143070898</c:v>
                </c:pt>
                <c:pt idx="13">
                  <c:v>0.62105299884860354</c:v>
                </c:pt>
                <c:pt idx="14">
                  <c:v>1.4881892527464746</c:v>
                </c:pt>
                <c:pt idx="15">
                  <c:v>3.5414133939426051</c:v>
                </c:pt>
                <c:pt idx="16">
                  <c:v>4.2326124602311666</c:v>
                </c:pt>
                <c:pt idx="17">
                  <c:v>-0.32594750164707254</c:v>
                </c:pt>
                <c:pt idx="18">
                  <c:v>0.42538474840048135</c:v>
                </c:pt>
                <c:pt idx="19">
                  <c:v>-6.003369237837564</c:v>
                </c:pt>
                <c:pt idx="20">
                  <c:v>-63.859052623444867</c:v>
                </c:pt>
                <c:pt idx="21">
                  <c:v>-28.311010610540965</c:v>
                </c:pt>
              </c:numCache>
            </c:numRef>
          </c:val>
          <c:smooth val="0"/>
          <c:extLst>
            <c:ext xmlns:c16="http://schemas.microsoft.com/office/drawing/2014/chart" uri="{C3380CC4-5D6E-409C-BE32-E72D297353CC}">
              <c16:uniqueId val="{00000000-5EF1-4020-A602-31DB7651950A}"/>
            </c:ext>
          </c:extLst>
        </c:ser>
        <c:ser>
          <c:idx val="1"/>
          <c:order val="1"/>
          <c:tx>
            <c:strRef>
              <c:f>'Figure S4.15'!$K$3</c:f>
              <c:strCache>
                <c:ptCount val="1"/>
                <c:pt idx="0">
                  <c:v>December 2017</c:v>
                </c:pt>
              </c:strCache>
            </c:strRef>
          </c:tx>
          <c:spPr>
            <a:ln>
              <a:solidFill>
                <a:srgbClr val="FFA400"/>
              </a:solidFill>
              <a:prstDash val="sysDot"/>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S4.15'!$K$4:$K$39</c:f>
              <c:numCache>
                <c:formatCode>#,##0.0</c:formatCode>
                <c:ptCount val="36"/>
                <c:pt idx="9">
                  <c:v>6.6951087159911715</c:v>
                </c:pt>
                <c:pt idx="10">
                  <c:v>7.9097953026543655</c:v>
                </c:pt>
                <c:pt idx="11">
                  <c:v>11.49341984397012</c:v>
                </c:pt>
                <c:pt idx="12">
                  <c:v>4.2900319381013086</c:v>
                </c:pt>
                <c:pt idx="13">
                  <c:v>2.2086517432297752</c:v>
                </c:pt>
                <c:pt idx="14">
                  <c:v>1.7004979758121244</c:v>
                </c:pt>
                <c:pt idx="15">
                  <c:v>2.1044110090994397</c:v>
                </c:pt>
                <c:pt idx="16">
                  <c:v>2.4529787148902304</c:v>
                </c:pt>
                <c:pt idx="17">
                  <c:v>2.0747656913905344</c:v>
                </c:pt>
                <c:pt idx="18">
                  <c:v>2.0003778464972477</c:v>
                </c:pt>
                <c:pt idx="19">
                  <c:v>2.5346568185270701</c:v>
                </c:pt>
                <c:pt idx="20">
                  <c:v>2.04754535973104</c:v>
                </c:pt>
                <c:pt idx="21">
                  <c:v>1.8006787421671167</c:v>
                </c:pt>
                <c:pt idx="22">
                  <c:v>1.7734372425315614</c:v>
                </c:pt>
                <c:pt idx="23">
                  <c:v>2.3269166885914627</c:v>
                </c:pt>
                <c:pt idx="24">
                  <c:v>2.0155559580121274</c:v>
                </c:pt>
                <c:pt idx="25">
                  <c:v>1.7791368187792811</c:v>
                </c:pt>
                <c:pt idx="26">
                  <c:v>1.7545013819544542</c:v>
                </c:pt>
                <c:pt idx="27">
                  <c:v>2.2915074329167506</c:v>
                </c:pt>
                <c:pt idx="28">
                  <c:v>1.9706516848783329</c:v>
                </c:pt>
                <c:pt idx="29">
                  <c:v>1.7444437431241688</c:v>
                </c:pt>
                <c:pt idx="30">
                  <c:v>1.7214164038002355</c:v>
                </c:pt>
                <c:pt idx="31">
                  <c:v>2.2372349128818581</c:v>
                </c:pt>
              </c:numCache>
            </c:numRef>
          </c:val>
          <c:smooth val="0"/>
          <c:extLst>
            <c:ext xmlns:c16="http://schemas.microsoft.com/office/drawing/2014/chart" uri="{C3380CC4-5D6E-409C-BE32-E72D297353CC}">
              <c16:uniqueId val="{00000001-5EF1-4020-A602-31DB7651950A}"/>
            </c:ext>
          </c:extLst>
        </c:ser>
        <c:ser>
          <c:idx val="2"/>
          <c:order val="2"/>
          <c:tx>
            <c:strRef>
              <c:f>'Figure S4.15'!$L$3</c:f>
              <c:strCache>
                <c:ptCount val="1"/>
                <c:pt idx="0">
                  <c:v>May 2018</c:v>
                </c:pt>
              </c:strCache>
            </c:strRef>
          </c:tx>
          <c:spPr>
            <a:ln>
              <a:solidFill>
                <a:schemeClr val="accent4">
                  <a:lumMod val="60000"/>
                  <a:lumOff val="40000"/>
                </a:schemeClr>
              </a:solidFill>
              <a:prstDash val="sysDot"/>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S4.15'!$L$4:$L$39</c:f>
              <c:numCache>
                <c:formatCode>#,##0.0</c:formatCode>
                <c:ptCount val="36"/>
                <c:pt idx="11">
                  <c:v>-5.8472194338486272</c:v>
                </c:pt>
                <c:pt idx="12">
                  <c:v>-2.0127955678643161</c:v>
                </c:pt>
                <c:pt idx="13">
                  <c:v>2.4215902081716734</c:v>
                </c:pt>
                <c:pt idx="14">
                  <c:v>5.2590937360015735</c:v>
                </c:pt>
                <c:pt idx="15">
                  <c:v>15.682798998167206</c:v>
                </c:pt>
                <c:pt idx="16">
                  <c:v>1.6294145879720112</c:v>
                </c:pt>
                <c:pt idx="17">
                  <c:v>1.7805687832015638</c:v>
                </c:pt>
                <c:pt idx="18">
                  <c:v>1.7817082593664102</c:v>
                </c:pt>
                <c:pt idx="19">
                  <c:v>2.0561895813310693</c:v>
                </c:pt>
                <c:pt idx="20">
                  <c:v>1.6391849197327391</c:v>
                </c:pt>
                <c:pt idx="21">
                  <c:v>1.4501640036394869</c:v>
                </c:pt>
                <c:pt idx="22">
                  <c:v>1.4442226455946061</c:v>
                </c:pt>
                <c:pt idx="23">
                  <c:v>1.9007334680348986</c:v>
                </c:pt>
                <c:pt idx="24">
                  <c:v>1.7015824271775504</c:v>
                </c:pt>
                <c:pt idx="25">
                  <c:v>1.5198619421932458</c:v>
                </c:pt>
                <c:pt idx="26">
                  <c:v>1.5140299687904424</c:v>
                </c:pt>
                <c:pt idx="27">
                  <c:v>1.9880944843209569</c:v>
                </c:pt>
                <c:pt idx="28">
                  <c:v>1.7053887946673729</c:v>
                </c:pt>
                <c:pt idx="29">
                  <c:v>1.5145314519692699</c:v>
                </c:pt>
                <c:pt idx="30">
                  <c:v>1.4968885960873868</c:v>
                </c:pt>
                <c:pt idx="31">
                  <c:v>1.9436415035862353</c:v>
                </c:pt>
                <c:pt idx="32">
                  <c:v>1.6773391725023234</c:v>
                </c:pt>
                <c:pt idx="33">
                  <c:v>1.4925181951074062</c:v>
                </c:pt>
                <c:pt idx="34">
                  <c:v>1.475470440517257</c:v>
                </c:pt>
                <c:pt idx="35">
                  <c:v>1.907526193616782</c:v>
                </c:pt>
              </c:numCache>
            </c:numRef>
          </c:val>
          <c:smooth val="0"/>
          <c:extLst>
            <c:ext xmlns:c16="http://schemas.microsoft.com/office/drawing/2014/chart" uri="{C3380CC4-5D6E-409C-BE32-E72D297353CC}">
              <c16:uniqueId val="{00000002-5EF1-4020-A602-31DB7651950A}"/>
            </c:ext>
          </c:extLst>
        </c:ser>
        <c:ser>
          <c:idx val="3"/>
          <c:order val="3"/>
          <c:tx>
            <c:strRef>
              <c:f>'Figure S4.15'!$N$3</c:f>
              <c:strCache>
                <c:ptCount val="1"/>
                <c:pt idx="0">
                  <c:v>May 2019</c:v>
                </c:pt>
              </c:strCache>
            </c:strRef>
          </c:tx>
          <c:spPr>
            <a:ln>
              <a:solidFill>
                <a:schemeClr val="accent5"/>
              </a:solidFill>
              <a:prstDash val="sysDash"/>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S4.15'!$N$4:$N$43</c:f>
              <c:numCache>
                <c:formatCode>#,##0.0</c:formatCode>
                <c:ptCount val="40"/>
                <c:pt idx="15">
                  <c:v>3.9021269790500579</c:v>
                </c:pt>
                <c:pt idx="16">
                  <c:v>2.1626747516361844</c:v>
                </c:pt>
                <c:pt idx="17">
                  <c:v>0.42859607529137644</c:v>
                </c:pt>
                <c:pt idx="18">
                  <c:v>-2.3951612511252218</c:v>
                </c:pt>
                <c:pt idx="19">
                  <c:v>6.8224556037521644E-2</c:v>
                </c:pt>
                <c:pt idx="20">
                  <c:v>0.86712294267341505</c:v>
                </c:pt>
                <c:pt idx="21">
                  <c:v>1.0892986913865421</c:v>
                </c:pt>
                <c:pt idx="22">
                  <c:v>1.1459714077909577</c:v>
                </c:pt>
                <c:pt idx="23">
                  <c:v>1.2380039762514006</c:v>
                </c:pt>
                <c:pt idx="24">
                  <c:v>1.1569921029473074</c:v>
                </c:pt>
                <c:pt idx="25">
                  <c:v>1.0623637074539838</c:v>
                </c:pt>
                <c:pt idx="26">
                  <c:v>1.0033656397939961</c:v>
                </c:pt>
                <c:pt idx="27">
                  <c:v>1.0223208809296835</c:v>
                </c:pt>
                <c:pt idx="28">
                  <c:v>0.95429056872240459</c:v>
                </c:pt>
                <c:pt idx="29">
                  <c:v>0.88651374951556061</c:v>
                </c:pt>
                <c:pt idx="30">
                  <c:v>0.84480689288040089</c:v>
                </c:pt>
                <c:pt idx="31">
                  <c:v>0.84835606804403163</c:v>
                </c:pt>
                <c:pt idx="32">
                  <c:v>0.7950441024239252</c:v>
                </c:pt>
                <c:pt idx="33">
                  <c:v>0.74114434827818876</c:v>
                </c:pt>
                <c:pt idx="34">
                  <c:v>0.70354976341993058</c:v>
                </c:pt>
                <c:pt idx="35">
                  <c:v>0.70570968913266086</c:v>
                </c:pt>
                <c:pt idx="36">
                  <c:v>0.67616306896276512</c:v>
                </c:pt>
                <c:pt idx="37">
                  <c:v>0.64803473873893402</c:v>
                </c:pt>
                <c:pt idx="38">
                  <c:v>0.63093141698780109</c:v>
                </c:pt>
                <c:pt idx="39">
                  <c:v>0.63190139977671311</c:v>
                </c:pt>
              </c:numCache>
            </c:numRef>
          </c:val>
          <c:smooth val="0"/>
          <c:extLst>
            <c:ext xmlns:c16="http://schemas.microsoft.com/office/drawing/2014/chart" uri="{C3380CC4-5D6E-409C-BE32-E72D297353CC}">
              <c16:uniqueId val="{00000003-5EF1-4020-A602-31DB7651950A}"/>
            </c:ext>
          </c:extLst>
        </c:ser>
        <c:ser>
          <c:idx val="4"/>
          <c:order val="4"/>
          <c:tx>
            <c:strRef>
              <c:f>'Figure S4.15'!$M$3</c:f>
              <c:strCache>
                <c:ptCount val="1"/>
                <c:pt idx="0">
                  <c:v>December 2018</c:v>
                </c:pt>
              </c:strCache>
            </c:strRef>
          </c:tx>
          <c:spPr>
            <a:ln>
              <a:solidFill>
                <a:schemeClr val="accent2"/>
              </a:solidFill>
              <a:prstDash val="sysDot"/>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S4.15'!$M$4:$M$39</c:f>
              <c:numCache>
                <c:formatCode>#,##0.0</c:formatCode>
                <c:ptCount val="36"/>
                <c:pt idx="13">
                  <c:v>0.70501578393546982</c:v>
                </c:pt>
                <c:pt idx="14">
                  <c:v>1.8455997314406503</c:v>
                </c:pt>
                <c:pt idx="15">
                  <c:v>-0.59061354710467917</c:v>
                </c:pt>
                <c:pt idx="16">
                  <c:v>-4.2413403909089098</c:v>
                </c:pt>
                <c:pt idx="17">
                  <c:v>-2.372179267571406</c:v>
                </c:pt>
                <c:pt idx="18">
                  <c:v>-0.16060747389876617</c:v>
                </c:pt>
                <c:pt idx="19">
                  <c:v>0.8018480843342779</c:v>
                </c:pt>
                <c:pt idx="20">
                  <c:v>1.0489220053506054</c:v>
                </c:pt>
                <c:pt idx="21">
                  <c:v>1.0748698759593944</c:v>
                </c:pt>
                <c:pt idx="22">
                  <c:v>1.0600982661544744</c:v>
                </c:pt>
                <c:pt idx="23">
                  <c:v>1.1022285704752832</c:v>
                </c:pt>
                <c:pt idx="24">
                  <c:v>1.0315980136376135</c:v>
                </c:pt>
                <c:pt idx="25">
                  <c:v>0.95654744700546246</c:v>
                </c:pt>
                <c:pt idx="26">
                  <c:v>0.90987593196023564</c:v>
                </c:pt>
                <c:pt idx="27">
                  <c:v>0.9202769891918372</c:v>
                </c:pt>
                <c:pt idx="28">
                  <c:v>0.86804207660031718</c:v>
                </c:pt>
                <c:pt idx="29">
                  <c:v>0.81639453898334491</c:v>
                </c:pt>
                <c:pt idx="30">
                  <c:v>0.78397409169774779</c:v>
                </c:pt>
                <c:pt idx="31">
                  <c:v>0.78265028448578633</c:v>
                </c:pt>
                <c:pt idx="32">
                  <c:v>0.73962484274603391</c:v>
                </c:pt>
                <c:pt idx="33">
                  <c:v>0.69613156074661564</c:v>
                </c:pt>
                <c:pt idx="34">
                  <c:v>0.66452218058530299</c:v>
                </c:pt>
                <c:pt idx="35">
                  <c:v>0.66357800394252209</c:v>
                </c:pt>
              </c:numCache>
            </c:numRef>
          </c:val>
          <c:smooth val="0"/>
          <c:extLst>
            <c:ext xmlns:c16="http://schemas.microsoft.com/office/drawing/2014/chart" uri="{C3380CC4-5D6E-409C-BE32-E72D297353CC}">
              <c16:uniqueId val="{00000004-5EF1-4020-A602-31DB7651950A}"/>
            </c:ext>
          </c:extLst>
        </c:ser>
        <c:ser>
          <c:idx val="5"/>
          <c:order val="5"/>
          <c:tx>
            <c:strRef>
              <c:f>'Figure S4.15'!$O$3</c:f>
              <c:strCache>
                <c:ptCount val="1"/>
                <c:pt idx="0">
                  <c:v>February 2020</c:v>
                </c:pt>
              </c:strCache>
            </c:strRef>
          </c:tx>
          <c:spPr>
            <a:ln>
              <a:prstDash val="sysDot"/>
            </a:ln>
          </c:spPr>
          <c:marker>
            <c:symbol val="none"/>
          </c:marker>
          <c:cat>
            <c:strRef>
              <c:f>'Figure S4.15'!$H$4:$H$43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S4.15'!$O$4:$O$43</c:f>
              <c:numCache>
                <c:formatCode>#,##0.0</c:formatCode>
                <c:ptCount val="40"/>
                <c:pt idx="18">
                  <c:v>-2.2999999999999998</c:v>
                </c:pt>
                <c:pt idx="19">
                  <c:v>1.4000000000000001</c:v>
                </c:pt>
                <c:pt idx="20">
                  <c:v>1.4000000000000001</c:v>
                </c:pt>
                <c:pt idx="21">
                  <c:v>1.0844189306945751</c:v>
                </c:pt>
                <c:pt idx="22">
                  <c:v>1.0426690213434231</c:v>
                </c:pt>
                <c:pt idx="23">
                  <c:v>1.123004928409177</c:v>
                </c:pt>
                <c:pt idx="24">
                  <c:v>0.97914501542231136</c:v>
                </c:pt>
                <c:pt idx="25">
                  <c:v>0.90272400295254851</c:v>
                </c:pt>
                <c:pt idx="26">
                  <c:v>0.87493338903170681</c:v>
                </c:pt>
                <c:pt idx="27">
                  <c:v>0.92387887995508677</c:v>
                </c:pt>
                <c:pt idx="28">
                  <c:v>0.83071368917773114</c:v>
                </c:pt>
                <c:pt idx="29">
                  <c:v>0.78021684944287184</c:v>
                </c:pt>
                <c:pt idx="30">
                  <c:v>0.76060251791969513</c:v>
                </c:pt>
                <c:pt idx="31">
                  <c:v>0.78040897353353067</c:v>
                </c:pt>
                <c:pt idx="32">
                  <c:v>0.70988867816954571</c:v>
                </c:pt>
                <c:pt idx="33">
                  <c:v>0.6664651785625697</c:v>
                </c:pt>
                <c:pt idx="34">
                  <c:v>0.64269663200813287</c:v>
                </c:pt>
                <c:pt idx="35">
                  <c:v>0.66260411046650258</c:v>
                </c:pt>
                <c:pt idx="36">
                  <c:v>0.62499732409198039</c:v>
                </c:pt>
                <c:pt idx="37">
                  <c:v>0.6046242018304282</c:v>
                </c:pt>
                <c:pt idx="38">
                  <c:v>0.5967735939356178</c:v>
                </c:pt>
                <c:pt idx="39">
                  <c:v>0.60424661741791397</c:v>
                </c:pt>
              </c:numCache>
            </c:numRef>
          </c:val>
          <c:smooth val="0"/>
          <c:extLst>
            <c:ext xmlns:c16="http://schemas.microsoft.com/office/drawing/2014/chart" uri="{C3380CC4-5D6E-409C-BE32-E72D297353CC}">
              <c16:uniqueId val="{00000005-5EF1-4020-A602-31DB7651950A}"/>
            </c:ext>
          </c:extLst>
        </c:ser>
        <c:ser>
          <c:idx val="6"/>
          <c:order val="6"/>
          <c:tx>
            <c:strRef>
              <c:f>'Figure S4.15'!$P$3</c:f>
              <c:strCache>
                <c:ptCount val="1"/>
                <c:pt idx="0">
                  <c:v>January 2021</c:v>
                </c:pt>
              </c:strCache>
            </c:strRef>
          </c:tx>
          <c:spPr>
            <a:ln>
              <a:solidFill>
                <a:schemeClr val="accent4"/>
              </a:solidFill>
              <a:prstDash val="sysDot"/>
            </a:ln>
          </c:spPr>
          <c:marker>
            <c:symbol val="none"/>
          </c:marker>
          <c:val>
            <c:numRef>
              <c:f>'Figure S4.15'!$P$4:$P$47</c:f>
              <c:numCache>
                <c:formatCode>#,##0.0</c:formatCode>
                <c:ptCount val="44"/>
                <c:pt idx="21">
                  <c:v>-28.311010610540965</c:v>
                </c:pt>
                <c:pt idx="22">
                  <c:v>23.801406983822517</c:v>
                </c:pt>
                <c:pt idx="23">
                  <c:v>41.158973441050307</c:v>
                </c:pt>
                <c:pt idx="24">
                  <c:v>158.2055228214669</c:v>
                </c:pt>
                <c:pt idx="25">
                  <c:v>31.855928642318098</c:v>
                </c:pt>
                <c:pt idx="26">
                  <c:v>-20.678665719135168</c:v>
                </c:pt>
                <c:pt idx="27">
                  <c:v>-27.063405028367661</c:v>
                </c:pt>
                <c:pt idx="28">
                  <c:v>-0.77759262199184054</c:v>
                </c:pt>
                <c:pt idx="29">
                  <c:v>2.963743465296953</c:v>
                </c:pt>
                <c:pt idx="30">
                  <c:v>3.1885249122587389E-2</c:v>
                </c:pt>
                <c:pt idx="31">
                  <c:v>1.013166171739166</c:v>
                </c:pt>
                <c:pt idx="32">
                  <c:v>0.74146240004810959</c:v>
                </c:pt>
                <c:pt idx="33">
                  <c:v>0.69138385047557982</c:v>
                </c:pt>
                <c:pt idx="34">
                  <c:v>0.66544807917228166</c:v>
                </c:pt>
                <c:pt idx="35">
                  <c:v>0.69136048988689414</c:v>
                </c:pt>
                <c:pt idx="36">
                  <c:v>0.64512009286612493</c:v>
                </c:pt>
                <c:pt idx="37">
                  <c:v>0.62051723848874918</c:v>
                </c:pt>
                <c:pt idx="38">
                  <c:v>0.6112888636346625</c:v>
                </c:pt>
                <c:pt idx="39">
                  <c:v>0.62258267043924231</c:v>
                </c:pt>
                <c:pt idx="40">
                  <c:v>0.58788651599033237</c:v>
                </c:pt>
                <c:pt idx="41">
                  <c:v>0.56697580829938587</c:v>
                </c:pt>
                <c:pt idx="42">
                  <c:v>0.5558710663328803</c:v>
                </c:pt>
                <c:pt idx="43">
                  <c:v>0.56357104390758472</c:v>
                </c:pt>
              </c:numCache>
            </c:numRef>
          </c:val>
          <c:smooth val="0"/>
          <c:extLst>
            <c:ext xmlns:c16="http://schemas.microsoft.com/office/drawing/2014/chart" uri="{C3380CC4-5D6E-409C-BE32-E72D297353CC}">
              <c16:uniqueId val="{00000006-5EF1-4020-A602-31DB7651950A}"/>
            </c:ext>
          </c:extLst>
        </c:ser>
        <c:dLbls>
          <c:showLegendKey val="0"/>
          <c:showVal val="0"/>
          <c:showCatName val="0"/>
          <c:showSerName val="0"/>
          <c:showPercent val="0"/>
          <c:showBubbleSize val="0"/>
        </c:dLbls>
        <c:smooth val="0"/>
        <c:axId val="220960640"/>
        <c:axId val="221093888"/>
      </c:lineChart>
      <c:catAx>
        <c:axId val="220960640"/>
        <c:scaling>
          <c:orientation val="minMax"/>
        </c:scaling>
        <c:delete val="0"/>
        <c:axPos val="b"/>
        <c:numFmt formatCode="General" sourceLinked="1"/>
        <c:majorTickMark val="out"/>
        <c:minorTickMark val="none"/>
        <c:tickLblPos val="low"/>
        <c:txPr>
          <a:bodyPr rot="0"/>
          <a:lstStyle/>
          <a:p>
            <a:pPr>
              <a:defRPr/>
            </a:pPr>
            <a:endParaRPr lang="en-US"/>
          </a:p>
        </c:txPr>
        <c:crossAx val="221093888"/>
        <c:crosses val="autoZero"/>
        <c:auto val="1"/>
        <c:lblAlgn val="l"/>
        <c:lblOffset val="100"/>
        <c:tickMarkSkip val="4"/>
        <c:noMultiLvlLbl val="0"/>
      </c:catAx>
      <c:valAx>
        <c:axId val="221093888"/>
        <c:scaling>
          <c:orientation val="minMax"/>
        </c:scaling>
        <c:delete val="0"/>
        <c:axPos val="l"/>
        <c:majorGridlines>
          <c:spPr>
            <a:ln>
              <a:solidFill>
                <a:srgbClr val="BEBEBE"/>
              </a:solidFill>
            </a:ln>
          </c:spPr>
        </c:majorGridlines>
        <c:title>
          <c:tx>
            <c:rich>
              <a:bodyPr/>
              <a:lstStyle/>
              <a:p>
                <a:pPr>
                  <a:defRPr b="0">
                    <a:solidFill>
                      <a:schemeClr val="tx1"/>
                    </a:solidFill>
                  </a:defRPr>
                </a:pPr>
                <a:r>
                  <a:rPr lang="en-GB" b="0">
                    <a:solidFill>
                      <a:schemeClr val="tx1"/>
                    </a:solidFill>
                  </a:rPr>
                  <a:t>Growth rate (%)</a:t>
                </a:r>
              </a:p>
            </c:rich>
          </c:tx>
          <c:overlay val="0"/>
        </c:title>
        <c:numFmt formatCode="#,##0" sourceLinked="0"/>
        <c:majorTickMark val="out"/>
        <c:minorTickMark val="none"/>
        <c:tickLblPos val="nextTo"/>
        <c:crossAx val="220960640"/>
        <c:crosses val="autoZero"/>
        <c:crossBetween val="between"/>
      </c:valAx>
    </c:plotArea>
    <c:legend>
      <c:legendPos val="b"/>
      <c:layout>
        <c:manualLayout>
          <c:xMode val="edge"/>
          <c:yMode val="edge"/>
          <c:x val="0.15265170801018293"/>
          <c:y val="0.84384104565770579"/>
          <c:w val="0.7955157930608181"/>
          <c:h val="0.13437247158936011"/>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S4.17'!$J$3</c:f>
              <c:strCache>
                <c:ptCount val="1"/>
                <c:pt idx="0">
                  <c:v>Outturn</c:v>
                </c:pt>
              </c:strCache>
            </c:strRef>
          </c:tx>
          <c:spPr>
            <a:ln>
              <a:solidFill>
                <a:schemeClr val="tx2"/>
              </a:solidFill>
            </a:ln>
          </c:spPr>
          <c:marker>
            <c:symbol val="none"/>
          </c:marker>
          <c:cat>
            <c:strRef>
              <c:f>'Figure S4.17'!$H$4:$H$43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S4.17'!$J$4:$J$39</c:f>
              <c:numCache>
                <c:formatCode>#,##0.0</c:formatCode>
                <c:ptCount val="36"/>
                <c:pt idx="0">
                  <c:v>3.2377889543719673</c:v>
                </c:pt>
                <c:pt idx="1">
                  <c:v>-0.73014012562477859</c:v>
                </c:pt>
                <c:pt idx="2">
                  <c:v>1.2599803535528586</c:v>
                </c:pt>
                <c:pt idx="3">
                  <c:v>-8.1501216636658107</c:v>
                </c:pt>
                <c:pt idx="4">
                  <c:v>-2.172776309958091</c:v>
                </c:pt>
                <c:pt idx="5">
                  <c:v>0.61718648362971695</c:v>
                </c:pt>
                <c:pt idx="6">
                  <c:v>0.54107019228475384</c:v>
                </c:pt>
                <c:pt idx="7">
                  <c:v>2.0991702942722679</c:v>
                </c:pt>
                <c:pt idx="8">
                  <c:v>4.0119890499407562</c:v>
                </c:pt>
                <c:pt idx="9">
                  <c:v>4.6106491435766062</c:v>
                </c:pt>
                <c:pt idx="10">
                  <c:v>4.4922054349793017</c:v>
                </c:pt>
                <c:pt idx="11">
                  <c:v>7.4785344745628146</c:v>
                </c:pt>
                <c:pt idx="12">
                  <c:v>3.0990557522142304</c:v>
                </c:pt>
                <c:pt idx="13">
                  <c:v>1.8623251595057733</c:v>
                </c:pt>
                <c:pt idx="14">
                  <c:v>3.2491780842279328</c:v>
                </c:pt>
                <c:pt idx="15">
                  <c:v>-0.27202932717045325</c:v>
                </c:pt>
                <c:pt idx="16">
                  <c:v>1.4943804485992418</c:v>
                </c:pt>
                <c:pt idx="17">
                  <c:v>1.9302141364950121</c:v>
                </c:pt>
                <c:pt idx="18">
                  <c:v>1.6348670502678075</c:v>
                </c:pt>
                <c:pt idx="19">
                  <c:v>3.1746424590478606</c:v>
                </c:pt>
                <c:pt idx="20">
                  <c:v>-7.9246957028666909E-2</c:v>
                </c:pt>
                <c:pt idx="21">
                  <c:v>1.3190208885699661</c:v>
                </c:pt>
              </c:numCache>
            </c:numRef>
          </c:val>
          <c:smooth val="0"/>
          <c:extLst>
            <c:ext xmlns:c16="http://schemas.microsoft.com/office/drawing/2014/chart" uri="{C3380CC4-5D6E-409C-BE32-E72D297353CC}">
              <c16:uniqueId val="{00000000-802F-4E2E-AC2B-E24FC2CE10F5}"/>
            </c:ext>
          </c:extLst>
        </c:ser>
        <c:ser>
          <c:idx val="1"/>
          <c:order val="1"/>
          <c:tx>
            <c:strRef>
              <c:f>'Figure S4.17'!$K$3</c:f>
              <c:strCache>
                <c:ptCount val="1"/>
                <c:pt idx="0">
                  <c:v>December 2017</c:v>
                </c:pt>
              </c:strCache>
            </c:strRef>
          </c:tx>
          <c:spPr>
            <a:ln>
              <a:solidFill>
                <a:schemeClr val="accent1"/>
              </a:solidFill>
              <a:prstDash val="sysDot"/>
            </a:ln>
          </c:spPr>
          <c:marker>
            <c:symbol val="none"/>
          </c:marker>
          <c:cat>
            <c:strRef>
              <c:f>'Figure S4.17'!$H$4:$H$43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S4.17'!$K$4:$K$39</c:f>
              <c:numCache>
                <c:formatCode>#,##0.0</c:formatCode>
                <c:ptCount val="36"/>
                <c:pt idx="9">
                  <c:v>4.6531151614022548</c:v>
                </c:pt>
                <c:pt idx="10">
                  <c:v>3.7315119999999999</c:v>
                </c:pt>
                <c:pt idx="11">
                  <c:v>3.064683</c:v>
                </c:pt>
                <c:pt idx="12">
                  <c:v>2.3112699999999999</c:v>
                </c:pt>
                <c:pt idx="13">
                  <c:v>1.871801</c:v>
                </c:pt>
                <c:pt idx="14">
                  <c:v>1.8898299999999999</c:v>
                </c:pt>
                <c:pt idx="15">
                  <c:v>1.9047169999999998</c:v>
                </c:pt>
                <c:pt idx="16">
                  <c:v>1.9170099999999999</c:v>
                </c:pt>
                <c:pt idx="17">
                  <c:v>1.927162</c:v>
                </c:pt>
                <c:pt idx="18">
                  <c:v>1.9355450000000001</c:v>
                </c:pt>
                <c:pt idx="19">
                  <c:v>1.9424670000000002</c:v>
                </c:pt>
                <c:pt idx="20">
                  <c:v>1.9481829999999998</c:v>
                </c:pt>
                <c:pt idx="21">
                  <c:v>1.9529029999999998</c:v>
                </c:pt>
                <c:pt idx="22">
                  <c:v>1.956801</c:v>
                </c:pt>
                <c:pt idx="23">
                  <c:v>1.960019</c:v>
                </c:pt>
                <c:pt idx="24">
                  <c:v>1.9626770000000002</c:v>
                </c:pt>
                <c:pt idx="25">
                  <c:v>1.9648720000000002</c:v>
                </c:pt>
                <c:pt idx="26">
                  <c:v>1.9666840000000001</c:v>
                </c:pt>
                <c:pt idx="27">
                  <c:v>1.9681799999999998</c:v>
                </c:pt>
                <c:pt idx="28">
                  <c:v>1.9694159999999998</c:v>
                </c:pt>
                <c:pt idx="29">
                  <c:v>1.970437</c:v>
                </c:pt>
                <c:pt idx="30">
                  <c:v>1.971279</c:v>
                </c:pt>
                <c:pt idx="31">
                  <c:v>1.971975</c:v>
                </c:pt>
              </c:numCache>
            </c:numRef>
          </c:val>
          <c:smooth val="0"/>
          <c:extLst>
            <c:ext xmlns:c16="http://schemas.microsoft.com/office/drawing/2014/chart" uri="{C3380CC4-5D6E-409C-BE32-E72D297353CC}">
              <c16:uniqueId val="{00000001-802F-4E2E-AC2B-E24FC2CE10F5}"/>
            </c:ext>
          </c:extLst>
        </c:ser>
        <c:ser>
          <c:idx val="2"/>
          <c:order val="2"/>
          <c:tx>
            <c:strRef>
              <c:f>'Figure S4.17'!$L$3</c:f>
              <c:strCache>
                <c:ptCount val="1"/>
                <c:pt idx="0">
                  <c:v>May 2018</c:v>
                </c:pt>
              </c:strCache>
            </c:strRef>
          </c:tx>
          <c:spPr>
            <a:ln>
              <a:solidFill>
                <a:schemeClr val="accent4">
                  <a:lumMod val="60000"/>
                  <a:lumOff val="40000"/>
                </a:schemeClr>
              </a:solidFill>
              <a:prstDash val="sysDot"/>
            </a:ln>
          </c:spPr>
          <c:marker>
            <c:symbol val="none"/>
          </c:marker>
          <c:cat>
            <c:strRef>
              <c:f>'Figure S4.17'!$H$4:$H$43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S4.17'!$L$4:$L$39</c:f>
              <c:numCache>
                <c:formatCode>#,##0.0</c:formatCode>
                <c:ptCount val="36"/>
                <c:pt idx="11">
                  <c:v>7.646050851947428</c:v>
                </c:pt>
                <c:pt idx="12">
                  <c:v>3.0708899999999999</c:v>
                </c:pt>
                <c:pt idx="13">
                  <c:v>2.5073499999999997</c:v>
                </c:pt>
                <c:pt idx="14">
                  <c:v>2.2174809999999998</c:v>
                </c:pt>
                <c:pt idx="15">
                  <c:v>2.220485</c:v>
                </c:pt>
                <c:pt idx="16">
                  <c:v>2.2230819999999998</c:v>
                </c:pt>
                <c:pt idx="17">
                  <c:v>2.225314</c:v>
                </c:pt>
                <c:pt idx="18">
                  <c:v>2.2272340000000002</c:v>
                </c:pt>
                <c:pt idx="19">
                  <c:v>2.228885</c:v>
                </c:pt>
                <c:pt idx="20">
                  <c:v>2.230305</c:v>
                </c:pt>
                <c:pt idx="21">
                  <c:v>2.231525</c:v>
                </c:pt>
                <c:pt idx="22">
                  <c:v>2.2325740000000001</c:v>
                </c:pt>
                <c:pt idx="23">
                  <c:v>2.2334770000000002</c:v>
                </c:pt>
                <c:pt idx="24">
                  <c:v>2.2342520000000001</c:v>
                </c:pt>
                <c:pt idx="25">
                  <c:v>2.2349199999999998</c:v>
                </c:pt>
                <c:pt idx="26">
                  <c:v>2.235493</c:v>
                </c:pt>
                <c:pt idx="27">
                  <c:v>2.235986</c:v>
                </c:pt>
                <c:pt idx="28">
                  <c:v>2.2364100000000002</c:v>
                </c:pt>
                <c:pt idx="29">
                  <c:v>2.2367749999999997</c:v>
                </c:pt>
                <c:pt idx="30">
                  <c:v>2.237088</c:v>
                </c:pt>
                <c:pt idx="31">
                  <c:v>2.237358</c:v>
                </c:pt>
                <c:pt idx="32">
                  <c:v>2.23759</c:v>
                </c:pt>
                <c:pt idx="33">
                  <c:v>2.2377890000000003</c:v>
                </c:pt>
                <c:pt idx="34">
                  <c:v>2.2379600000000002</c:v>
                </c:pt>
                <c:pt idx="35">
                  <c:v>2.238108</c:v>
                </c:pt>
              </c:numCache>
            </c:numRef>
          </c:val>
          <c:smooth val="0"/>
          <c:extLst>
            <c:ext xmlns:c16="http://schemas.microsoft.com/office/drawing/2014/chart" uri="{C3380CC4-5D6E-409C-BE32-E72D297353CC}">
              <c16:uniqueId val="{00000002-802F-4E2E-AC2B-E24FC2CE10F5}"/>
            </c:ext>
          </c:extLst>
        </c:ser>
        <c:ser>
          <c:idx val="3"/>
          <c:order val="3"/>
          <c:tx>
            <c:strRef>
              <c:f>'Figure S4.17'!$N$3</c:f>
              <c:strCache>
                <c:ptCount val="1"/>
                <c:pt idx="0">
                  <c:v>May 2019</c:v>
                </c:pt>
              </c:strCache>
            </c:strRef>
          </c:tx>
          <c:spPr>
            <a:ln>
              <a:solidFill>
                <a:schemeClr val="accent5"/>
              </a:solidFill>
              <a:prstDash val="sysDash"/>
            </a:ln>
          </c:spPr>
          <c:marker>
            <c:symbol val="none"/>
          </c:marker>
          <c:cat>
            <c:strRef>
              <c:f>'Figure S4.17'!$H$4:$H$43</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S4.17'!$N$4:$N$43</c:f>
              <c:numCache>
                <c:formatCode>#,##0.0</c:formatCode>
                <c:ptCount val="40"/>
                <c:pt idx="15">
                  <c:v>-0.35827454177056461</c:v>
                </c:pt>
                <c:pt idx="16">
                  <c:v>0.67206589999999999</c:v>
                </c:pt>
                <c:pt idx="17">
                  <c:v>1.1700173</c:v>
                </c:pt>
                <c:pt idx="18">
                  <c:v>0.38521490000000003</c:v>
                </c:pt>
                <c:pt idx="19">
                  <c:v>1.9381455999999999</c:v>
                </c:pt>
                <c:pt idx="20">
                  <c:v>1.9255795</c:v>
                </c:pt>
                <c:pt idx="21">
                  <c:v>1.9154706000000001</c:v>
                </c:pt>
                <c:pt idx="22">
                  <c:v>1.9073384</c:v>
                </c:pt>
                <c:pt idx="23">
                  <c:v>1.9007962999999999</c:v>
                </c:pt>
                <c:pt idx="24">
                  <c:v>1.8955334000000001</c:v>
                </c:pt>
                <c:pt idx="25">
                  <c:v>1.8912997</c:v>
                </c:pt>
                <c:pt idx="26">
                  <c:v>1.8878938000000001</c:v>
                </c:pt>
                <c:pt idx="27">
                  <c:v>1.8851538000000001</c:v>
                </c:pt>
                <c:pt idx="28">
                  <c:v>1.8829496000000001</c:v>
                </c:pt>
                <c:pt idx="29">
                  <c:v>1.8811765</c:v>
                </c:pt>
                <c:pt idx="30">
                  <c:v>1.8797500000000003</c:v>
                </c:pt>
                <c:pt idx="31">
                  <c:v>1.8786025000000002</c:v>
                </c:pt>
                <c:pt idx="32">
                  <c:v>1.8776793000000001</c:v>
                </c:pt>
                <c:pt idx="33">
                  <c:v>1.8769366999999999</c:v>
                </c:pt>
                <c:pt idx="34">
                  <c:v>1.8763392999999999</c:v>
                </c:pt>
                <c:pt idx="35">
                  <c:v>1.8758587</c:v>
                </c:pt>
                <c:pt idx="36">
                  <c:v>1.8754720999999999</c:v>
                </c:pt>
                <c:pt idx="37">
                  <c:v>1.8751609999999999</c:v>
                </c:pt>
                <c:pt idx="38">
                  <c:v>1.8749108000000001</c:v>
                </c:pt>
                <c:pt idx="39">
                  <c:v>1.8747094999999998</c:v>
                </c:pt>
              </c:numCache>
            </c:numRef>
          </c:val>
          <c:smooth val="0"/>
          <c:extLst>
            <c:ext xmlns:c16="http://schemas.microsoft.com/office/drawing/2014/chart" uri="{C3380CC4-5D6E-409C-BE32-E72D297353CC}">
              <c16:uniqueId val="{00000003-802F-4E2E-AC2B-E24FC2CE10F5}"/>
            </c:ext>
          </c:extLst>
        </c:ser>
        <c:ser>
          <c:idx val="4"/>
          <c:order val="4"/>
          <c:tx>
            <c:strRef>
              <c:f>'Figure S4.17'!$M$3</c:f>
              <c:strCache>
                <c:ptCount val="1"/>
                <c:pt idx="0">
                  <c:v>December 2018</c:v>
                </c:pt>
              </c:strCache>
            </c:strRef>
          </c:tx>
          <c:spPr>
            <a:ln>
              <a:solidFill>
                <a:schemeClr val="accent2"/>
              </a:solidFill>
              <a:prstDash val="sysDot"/>
            </a:ln>
          </c:spPr>
          <c:marker>
            <c:symbol val="none"/>
          </c:marker>
          <c:val>
            <c:numRef>
              <c:f>'Figure S4.17'!$M$4:$M$39</c:f>
              <c:numCache>
                <c:formatCode>#,##0.0</c:formatCode>
                <c:ptCount val="36"/>
                <c:pt idx="13">
                  <c:v>1.8663587901597278</c:v>
                </c:pt>
                <c:pt idx="14">
                  <c:v>1.510732</c:v>
                </c:pt>
                <c:pt idx="15">
                  <c:v>1.5745309999999999</c:v>
                </c:pt>
                <c:pt idx="16">
                  <c:v>1.623124</c:v>
                </c:pt>
                <c:pt idx="17">
                  <c:v>2.0453220000000001</c:v>
                </c:pt>
                <c:pt idx="18">
                  <c:v>2.0485280000000001</c:v>
                </c:pt>
                <c:pt idx="19">
                  <c:v>2.0512190000000001</c:v>
                </c:pt>
                <c:pt idx="20">
                  <c:v>2.0534759999999999</c:v>
                </c:pt>
                <c:pt idx="21">
                  <c:v>2.0553689999999998</c:v>
                </c:pt>
                <c:pt idx="22">
                  <c:v>2.0569579999999998</c:v>
                </c:pt>
                <c:pt idx="23">
                  <c:v>2.0582910000000001</c:v>
                </c:pt>
                <c:pt idx="24">
                  <c:v>2.059409</c:v>
                </c:pt>
                <c:pt idx="25">
                  <c:v>2.0603469999999997</c:v>
                </c:pt>
                <c:pt idx="26">
                  <c:v>2.061134</c:v>
                </c:pt>
                <c:pt idx="27">
                  <c:v>2.0617939999999999</c:v>
                </c:pt>
                <c:pt idx="28">
                  <c:v>2.0623480000000001</c:v>
                </c:pt>
                <c:pt idx="29">
                  <c:v>2.0628130000000002</c:v>
                </c:pt>
                <c:pt idx="30">
                  <c:v>2.0632030000000001</c:v>
                </c:pt>
                <c:pt idx="31">
                  <c:v>2.0635300000000001</c:v>
                </c:pt>
                <c:pt idx="32">
                  <c:v>2.0638040000000002</c:v>
                </c:pt>
                <c:pt idx="33">
                  <c:v>2.0640339999999999</c:v>
                </c:pt>
                <c:pt idx="34">
                  <c:v>2.064228</c:v>
                </c:pt>
                <c:pt idx="35">
                  <c:v>2.0643899999999999</c:v>
                </c:pt>
              </c:numCache>
            </c:numRef>
          </c:val>
          <c:smooth val="0"/>
          <c:extLst>
            <c:ext xmlns:c16="http://schemas.microsoft.com/office/drawing/2014/chart" uri="{C3380CC4-5D6E-409C-BE32-E72D297353CC}">
              <c16:uniqueId val="{00000004-802F-4E2E-AC2B-E24FC2CE10F5}"/>
            </c:ext>
          </c:extLst>
        </c:ser>
        <c:ser>
          <c:idx val="5"/>
          <c:order val="5"/>
          <c:tx>
            <c:strRef>
              <c:f>'Figure S4.17'!$O$3</c:f>
              <c:strCache>
                <c:ptCount val="1"/>
                <c:pt idx="0">
                  <c:v>February 2020</c:v>
                </c:pt>
              </c:strCache>
            </c:strRef>
          </c:tx>
          <c:spPr>
            <a:ln>
              <a:solidFill>
                <a:schemeClr val="bg2">
                  <a:lumMod val="65000"/>
                </a:schemeClr>
              </a:solidFill>
              <a:prstDash val="sysDot"/>
            </a:ln>
          </c:spPr>
          <c:marker>
            <c:symbol val="none"/>
          </c:marker>
          <c:val>
            <c:numRef>
              <c:f>'Figure S4.17'!$O$4:$O$43</c:f>
              <c:numCache>
                <c:formatCode>#,##0.0</c:formatCode>
                <c:ptCount val="40"/>
                <c:pt idx="17">
                  <c:v>1.9</c:v>
                </c:pt>
                <c:pt idx="18">
                  <c:v>0.80979533405458703</c:v>
                </c:pt>
                <c:pt idx="19">
                  <c:v>0.58310832213881425</c:v>
                </c:pt>
                <c:pt idx="20">
                  <c:v>1.2</c:v>
                </c:pt>
                <c:pt idx="21">
                  <c:v>1.860995976577895</c:v>
                </c:pt>
                <c:pt idx="22">
                  <c:v>1.8714255896762122</c:v>
                </c:pt>
                <c:pt idx="23">
                  <c:v>1.879822691173727</c:v>
                </c:pt>
                <c:pt idx="24">
                  <c:v>1.8865833747095939</c:v>
                </c:pt>
                <c:pt idx="25">
                  <c:v>1.8920265436275452</c:v>
                </c:pt>
                <c:pt idx="26">
                  <c:v>1.8964089537362616</c:v>
                </c:pt>
                <c:pt idx="27">
                  <c:v>1.8999373245530693</c:v>
                </c:pt>
                <c:pt idx="28">
                  <c:v>1.9027780903216662</c:v>
                </c:pt>
                <c:pt idx="29">
                  <c:v>1.9050652507622834</c:v>
                </c:pt>
                <c:pt idx="30">
                  <c:v>1.9069066918761646</c:v>
                </c:pt>
                <c:pt idx="31">
                  <c:v>1.9083892749584885</c:v>
                </c:pt>
                <c:pt idx="32">
                  <c:v>1.9095829338702242</c:v>
                </c:pt>
                <c:pt idx="33">
                  <c:v>1.9105439738379415</c:v>
                </c:pt>
                <c:pt idx="34">
                  <c:v>1.9113177273871962</c:v>
                </c:pt>
                <c:pt idx="35">
                  <c:v>1.9119406926904725</c:v>
                </c:pt>
                <c:pt idx="36">
                  <c:v>1.9124422551963782</c:v>
                </c:pt>
                <c:pt idx="37">
                  <c:v>1.9128460737493524</c:v>
                </c:pt>
                <c:pt idx="38">
                  <c:v>1.9131711965840958</c:v>
                </c:pt>
                <c:pt idx="39">
                  <c:v>1.9134329598361699</c:v>
                </c:pt>
              </c:numCache>
            </c:numRef>
          </c:val>
          <c:smooth val="0"/>
          <c:extLst>
            <c:ext xmlns:c16="http://schemas.microsoft.com/office/drawing/2014/chart" uri="{C3380CC4-5D6E-409C-BE32-E72D297353CC}">
              <c16:uniqueId val="{00000005-802F-4E2E-AC2B-E24FC2CE10F5}"/>
            </c:ext>
          </c:extLst>
        </c:ser>
        <c:ser>
          <c:idx val="6"/>
          <c:order val="6"/>
          <c:tx>
            <c:strRef>
              <c:f>'Figure S4.17'!$P$3</c:f>
              <c:strCache>
                <c:ptCount val="1"/>
                <c:pt idx="0">
                  <c:v>January 2021</c:v>
                </c:pt>
              </c:strCache>
            </c:strRef>
          </c:tx>
          <c:spPr>
            <a:ln>
              <a:solidFill>
                <a:schemeClr val="accent4"/>
              </a:solidFill>
              <a:prstDash val="sysDot"/>
            </a:ln>
          </c:spPr>
          <c:marker>
            <c:symbol val="none"/>
          </c:marker>
          <c:val>
            <c:numRef>
              <c:f>'Figure S4.17'!$P$4:$P$47</c:f>
              <c:numCache>
                <c:formatCode>#,##0.0</c:formatCode>
                <c:ptCount val="44"/>
                <c:pt idx="21">
                  <c:v>1.3190208885699661</c:v>
                </c:pt>
                <c:pt idx="22">
                  <c:v>1.5894920313093142</c:v>
                </c:pt>
                <c:pt idx="23">
                  <c:v>1.1205713334228706</c:v>
                </c:pt>
                <c:pt idx="24">
                  <c:v>3.5517952502984285</c:v>
                </c:pt>
                <c:pt idx="25">
                  <c:v>2.7971369013033875</c:v>
                </c:pt>
                <c:pt idx="26">
                  <c:v>1.5063825182020985</c:v>
                </c:pt>
                <c:pt idx="27">
                  <c:v>1.4524923306011628</c:v>
                </c:pt>
                <c:pt idx="28">
                  <c:v>1.8592703249169285</c:v>
                </c:pt>
                <c:pt idx="29">
                  <c:v>1.6639769692797568</c:v>
                </c:pt>
                <c:pt idx="30">
                  <c:v>1.8074199533564483</c:v>
                </c:pt>
                <c:pt idx="31">
                  <c:v>2.4036758644197187</c:v>
                </c:pt>
                <c:pt idx="32">
                  <c:v>2.4061333312624722</c:v>
                </c:pt>
                <c:pt idx="33">
                  <c:v>2.6561824387819177</c:v>
                </c:pt>
                <c:pt idx="34">
                  <c:v>2.6543482273957864</c:v>
                </c:pt>
                <c:pt idx="35">
                  <c:v>2.626051472669122</c:v>
                </c:pt>
                <c:pt idx="36">
                  <c:v>2.6637453510737208</c:v>
                </c:pt>
                <c:pt idx="37">
                  <c:v>2.8780313566638904</c:v>
                </c:pt>
                <c:pt idx="38">
                  <c:v>2.899484871072433</c:v>
                </c:pt>
                <c:pt idx="39">
                  <c:v>2.9521422755565574</c:v>
                </c:pt>
                <c:pt idx="40">
                  <c:v>2.9558574985898645</c:v>
                </c:pt>
                <c:pt idx="41">
                  <c:v>2.9344529074510239</c:v>
                </c:pt>
                <c:pt idx="42">
                  <c:v>2.8707870089170084</c:v>
                </c:pt>
                <c:pt idx="43">
                  <c:v>2.8492898841953496</c:v>
                </c:pt>
              </c:numCache>
            </c:numRef>
          </c:val>
          <c:smooth val="0"/>
          <c:extLst>
            <c:ext xmlns:c16="http://schemas.microsoft.com/office/drawing/2014/chart" uri="{C3380CC4-5D6E-409C-BE32-E72D297353CC}">
              <c16:uniqueId val="{00000006-802F-4E2E-AC2B-E24FC2CE10F5}"/>
            </c:ext>
          </c:extLst>
        </c:ser>
        <c:dLbls>
          <c:showLegendKey val="0"/>
          <c:showVal val="0"/>
          <c:showCatName val="0"/>
          <c:showSerName val="0"/>
          <c:showPercent val="0"/>
          <c:showBubbleSize val="0"/>
        </c:dLbls>
        <c:smooth val="0"/>
        <c:axId val="220221824"/>
        <c:axId val="220223744"/>
      </c:lineChart>
      <c:catAx>
        <c:axId val="220221824"/>
        <c:scaling>
          <c:orientation val="minMax"/>
        </c:scaling>
        <c:delete val="0"/>
        <c:axPos val="b"/>
        <c:numFmt formatCode="General" sourceLinked="0"/>
        <c:majorTickMark val="out"/>
        <c:minorTickMark val="none"/>
        <c:tickLblPos val="nextTo"/>
        <c:txPr>
          <a:bodyPr rot="0" vert="horz"/>
          <a:lstStyle/>
          <a:p>
            <a:pPr>
              <a:defRPr>
                <a:solidFill>
                  <a:schemeClr val="tx1"/>
                </a:solidFill>
              </a:defRPr>
            </a:pPr>
            <a:endParaRPr lang="en-US"/>
          </a:p>
        </c:txPr>
        <c:crossAx val="220223744"/>
        <c:crosses val="autoZero"/>
        <c:auto val="1"/>
        <c:lblAlgn val="l"/>
        <c:lblOffset val="100"/>
        <c:tickMarkSkip val="4"/>
        <c:noMultiLvlLbl val="0"/>
      </c:catAx>
      <c:valAx>
        <c:axId val="220223744"/>
        <c:scaling>
          <c:orientation val="minMax"/>
        </c:scaling>
        <c:delete val="0"/>
        <c:axPos val="l"/>
        <c:majorGridlines>
          <c:spPr>
            <a:ln>
              <a:solidFill>
                <a:srgbClr val="BEBEBE"/>
              </a:solidFill>
            </a:ln>
          </c:spPr>
        </c:majorGridlines>
        <c:title>
          <c:tx>
            <c:rich>
              <a:bodyPr/>
              <a:lstStyle/>
              <a:p>
                <a:pPr>
                  <a:defRPr b="0">
                    <a:solidFill>
                      <a:schemeClr val="tx1"/>
                    </a:solidFill>
                  </a:defRPr>
                </a:pPr>
                <a:r>
                  <a:rPr lang="en-GB" b="0">
                    <a:solidFill>
                      <a:schemeClr val="tx1"/>
                    </a:solidFill>
                  </a:rPr>
                  <a:t>Growth rate (%)</a:t>
                </a:r>
              </a:p>
            </c:rich>
          </c:tx>
          <c:overlay val="0"/>
        </c:title>
        <c:numFmt formatCode="#,##0" sourceLinked="0"/>
        <c:majorTickMark val="out"/>
        <c:minorTickMark val="none"/>
        <c:tickLblPos val="nextTo"/>
        <c:txPr>
          <a:bodyPr/>
          <a:lstStyle/>
          <a:p>
            <a:pPr>
              <a:defRPr>
                <a:solidFill>
                  <a:schemeClr val="tx1"/>
                </a:solidFill>
              </a:defRPr>
            </a:pPr>
            <a:endParaRPr lang="en-US"/>
          </a:p>
        </c:txPr>
        <c:crossAx val="220221824"/>
        <c:crosses val="autoZero"/>
        <c:crossBetween val="between"/>
      </c:valAx>
    </c:plotArea>
    <c:legend>
      <c:legendPos val="b"/>
      <c:layout>
        <c:manualLayout>
          <c:xMode val="edge"/>
          <c:yMode val="edge"/>
          <c:x val="0.10552523809523807"/>
          <c:y val="0.82951830065359478"/>
          <c:w val="0.77062661616140682"/>
          <c:h val="0.13682257805141401"/>
        </c:manualLayout>
      </c:layout>
      <c:overlay val="0"/>
      <c:txPr>
        <a:bodyPr/>
        <a:lstStyle/>
        <a:p>
          <a:pPr>
            <a:defRPr>
              <a:solidFill>
                <a:schemeClr val="tx1"/>
              </a:solidFill>
            </a:defRPr>
          </a:pPr>
          <a:endParaRPr lang="en-US"/>
        </a:p>
      </c:txPr>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7534722222224E-2"/>
          <c:y val="5.9490671927501376E-2"/>
          <c:w val="0.89002899305555561"/>
          <c:h val="0.58727011918501282"/>
        </c:manualLayout>
      </c:layout>
      <c:lineChart>
        <c:grouping val="standard"/>
        <c:varyColors val="0"/>
        <c:ser>
          <c:idx val="0"/>
          <c:order val="0"/>
          <c:tx>
            <c:strRef>
              <c:f>'Figure S4.18'!$C$29</c:f>
              <c:strCache>
                <c:ptCount val="1"/>
                <c:pt idx="0">
                  <c:v>Transactions Growth</c:v>
                </c:pt>
              </c:strCache>
            </c:strRef>
          </c:tx>
          <c:spPr>
            <a:ln>
              <a:solidFill>
                <a:srgbClr val="66CBC0"/>
              </a:solidFill>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S4.18'!$C$31:$C$42</c:f>
              <c:numCache>
                <c:formatCode>#,##0.0</c:formatCode>
                <c:ptCount val="12"/>
                <c:pt idx="0">
                  <c:v>7.9384929999999994</c:v>
                </c:pt>
                <c:pt idx="1">
                  <c:v>-13.731685000000002</c:v>
                </c:pt>
                <c:pt idx="2">
                  <c:v>-33.609412500000005</c:v>
                </c:pt>
                <c:pt idx="3">
                  <c:v>-8.7765204000000008</c:v>
                </c:pt>
                <c:pt idx="4">
                  <c:v>14.987059924999999</c:v>
                </c:pt>
                <c:pt idx="5">
                  <c:v>-4.4371584500000001</c:v>
                </c:pt>
                <c:pt idx="6">
                  <c:v>-10.132988749999999</c:v>
                </c:pt>
                <c:pt idx="7">
                  <c:v>5.6043389999999995</c:v>
                </c:pt>
                <c:pt idx="8">
                  <c:v>31.721305000000001</c:v>
                </c:pt>
                <c:pt idx="9">
                  <c:v>61.91561750000001</c:v>
                </c:pt>
                <c:pt idx="10">
                  <c:v>4.8780487804878092</c:v>
                </c:pt>
                <c:pt idx="11">
                  <c:v>-1.1611030478954953</c:v>
                </c:pt>
              </c:numCache>
            </c:numRef>
          </c:val>
          <c:smooth val="0"/>
          <c:extLst>
            <c:ext xmlns:c16="http://schemas.microsoft.com/office/drawing/2014/chart" uri="{C3380CC4-5D6E-409C-BE32-E72D297353CC}">
              <c16:uniqueId val="{00000000-AE43-4AE7-8ED9-2B8A9ECBD6B9}"/>
            </c:ext>
          </c:extLst>
        </c:ser>
        <c:ser>
          <c:idx val="1"/>
          <c:order val="1"/>
          <c:tx>
            <c:strRef>
              <c:f>'Figure S4.18'!$G$29</c:f>
              <c:strCache>
                <c:ptCount val="1"/>
                <c:pt idx="0">
                  <c:v>Price Growth</c:v>
                </c:pt>
              </c:strCache>
            </c:strRef>
          </c:tx>
          <c:spPr>
            <a:ln>
              <a:solidFill>
                <a:srgbClr val="FFA400"/>
              </a:solidFill>
              <a:prstDash val="solid"/>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S4.18'!$G$31:$G$42</c:f>
              <c:numCache>
                <c:formatCode>#,##0.0</c:formatCode>
                <c:ptCount val="12"/>
                <c:pt idx="0">
                  <c:v>6.2303978499999992</c:v>
                </c:pt>
                <c:pt idx="1">
                  <c:v>7.3273615000000003</c:v>
                </c:pt>
                <c:pt idx="2">
                  <c:v>-14.798462024999997</c:v>
                </c:pt>
                <c:pt idx="3">
                  <c:v>-2.0998847250000008</c:v>
                </c:pt>
                <c:pt idx="4">
                  <c:v>5.0722379750000002</c:v>
                </c:pt>
                <c:pt idx="5">
                  <c:v>2.3824786250000001</c:v>
                </c:pt>
                <c:pt idx="6">
                  <c:v>-11.684970425000001</c:v>
                </c:pt>
                <c:pt idx="7">
                  <c:v>3.4008802249999999</c:v>
                </c:pt>
                <c:pt idx="8">
                  <c:v>14.095496874999998</c:v>
                </c:pt>
                <c:pt idx="9">
                  <c:v>16.569780350000002</c:v>
                </c:pt>
                <c:pt idx="10">
                  <c:v>-8.5714285714285747</c:v>
                </c:pt>
                <c:pt idx="11">
                  <c:v>3.125</c:v>
                </c:pt>
              </c:numCache>
            </c:numRef>
          </c:val>
          <c:smooth val="0"/>
          <c:extLst>
            <c:ext xmlns:c16="http://schemas.microsoft.com/office/drawing/2014/chart" uri="{C3380CC4-5D6E-409C-BE32-E72D297353CC}">
              <c16:uniqueId val="{00000001-AE43-4AE7-8ED9-2B8A9ECBD6B9}"/>
            </c:ext>
          </c:extLst>
        </c:ser>
        <c:ser>
          <c:idx val="2"/>
          <c:order val="2"/>
          <c:tx>
            <c:v>Transactions Forecast</c:v>
          </c:tx>
          <c:spPr>
            <a:ln>
              <a:solidFill>
                <a:srgbClr val="66CBC0"/>
              </a:solidFill>
              <a:prstDash val="sysDot"/>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S4.18'!$D$31:$D$49</c:f>
              <c:numCache>
                <c:formatCode>#,##0.0</c:formatCode>
                <c:ptCount val="19"/>
                <c:pt idx="11">
                  <c:v>-1.1627906976744207</c:v>
                </c:pt>
                <c:pt idx="12">
                  <c:v>4.4167726842613941</c:v>
                </c:pt>
                <c:pt idx="13">
                  <c:v>0.71113835606002596</c:v>
                </c:pt>
                <c:pt idx="14">
                  <c:v>0.98590539417968692</c:v>
                </c:pt>
                <c:pt idx="15">
                  <c:v>1.1271624171256489</c:v>
                </c:pt>
                <c:pt idx="16">
                  <c:v>1.2320707245669249</c:v>
                </c:pt>
                <c:pt idx="17">
                  <c:v>1.2630078855865978</c:v>
                </c:pt>
                <c:pt idx="18">
                  <c:v>1.3069600158024386</c:v>
                </c:pt>
              </c:numCache>
            </c:numRef>
          </c:val>
          <c:smooth val="0"/>
          <c:extLst>
            <c:ext xmlns:c16="http://schemas.microsoft.com/office/drawing/2014/chart" uri="{C3380CC4-5D6E-409C-BE32-E72D297353CC}">
              <c16:uniqueId val="{00000002-AE43-4AE7-8ED9-2B8A9ECBD6B9}"/>
            </c:ext>
          </c:extLst>
        </c:ser>
        <c:ser>
          <c:idx val="3"/>
          <c:order val="3"/>
          <c:tx>
            <c:v>Price Forecast</c:v>
          </c:tx>
          <c:spPr>
            <a:ln>
              <a:solidFill>
                <a:srgbClr val="FFA400"/>
              </a:solidFill>
              <a:prstDash val="sysDot"/>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S4.18'!$H$31:$H$49</c:f>
              <c:numCache>
                <c:formatCode>#,##0.0</c:formatCode>
                <c:ptCount val="19"/>
                <c:pt idx="11">
                  <c:v>2.4999999999999911</c:v>
                </c:pt>
                <c:pt idx="12">
                  <c:v>3.7086544836820501</c:v>
                </c:pt>
                <c:pt idx="13">
                  <c:v>2.0072550237689057</c:v>
                </c:pt>
                <c:pt idx="14">
                  <c:v>1.8369097069821372</c:v>
                </c:pt>
                <c:pt idx="15">
                  <c:v>1.9367182802939364</c:v>
                </c:pt>
                <c:pt idx="16">
                  <c:v>1.9565535760371233</c:v>
                </c:pt>
                <c:pt idx="17">
                  <c:v>1.9994219445406802</c:v>
                </c:pt>
                <c:pt idx="18">
                  <c:v>2.0125996094243925</c:v>
                </c:pt>
              </c:numCache>
            </c:numRef>
          </c:val>
          <c:smooth val="0"/>
          <c:extLst>
            <c:ext xmlns:c16="http://schemas.microsoft.com/office/drawing/2014/chart" uri="{C3380CC4-5D6E-409C-BE32-E72D297353CC}">
              <c16:uniqueId val="{00000003-AE43-4AE7-8ED9-2B8A9ECBD6B9}"/>
            </c:ext>
          </c:extLst>
        </c:ser>
        <c:ser>
          <c:idx val="4"/>
          <c:order val="4"/>
          <c:tx>
            <c:v>Transaction Forecast 2020</c:v>
          </c:tx>
          <c:spPr>
            <a:ln>
              <a:prstDash val="sysDot"/>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S4.18'!$E$31:$E$49</c:f>
              <c:numCache>
                <c:formatCode>#,##0.0</c:formatCode>
                <c:ptCount val="19"/>
                <c:pt idx="12">
                  <c:v>1.5416592634553306</c:v>
                </c:pt>
                <c:pt idx="13">
                  <c:v>0.67833077196310931</c:v>
                </c:pt>
                <c:pt idx="14">
                  <c:v>1.1174165277678449</c:v>
                </c:pt>
                <c:pt idx="15">
                  <c:v>1.1386085665225698</c:v>
                </c:pt>
                <c:pt idx="16">
                  <c:v>1.1302001430759878</c:v>
                </c:pt>
                <c:pt idx="17">
                  <c:v>1.1979317186671112</c:v>
                </c:pt>
                <c:pt idx="18">
                  <c:v>1.1565396284798135</c:v>
                </c:pt>
              </c:numCache>
            </c:numRef>
          </c:val>
          <c:smooth val="0"/>
          <c:extLst>
            <c:ext xmlns:c16="http://schemas.microsoft.com/office/drawing/2014/chart" uri="{C3380CC4-5D6E-409C-BE32-E72D297353CC}">
              <c16:uniqueId val="{00000004-AE43-4AE7-8ED9-2B8A9ECBD6B9}"/>
            </c:ext>
          </c:extLst>
        </c:ser>
        <c:ser>
          <c:idx val="5"/>
          <c:order val="5"/>
          <c:tx>
            <c:v>Price Forecast 2020</c:v>
          </c:tx>
          <c:spPr>
            <a:ln>
              <a:prstDash val="sysDot"/>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S4.18'!$I$31:$I$49</c:f>
              <c:numCache>
                <c:formatCode>#,##0.0</c:formatCode>
                <c:ptCount val="19"/>
                <c:pt idx="12">
                  <c:v>2.4511701873775493</c:v>
                </c:pt>
                <c:pt idx="13">
                  <c:v>1.649755592414559</c:v>
                </c:pt>
                <c:pt idx="14">
                  <c:v>1.7961890195821617</c:v>
                </c:pt>
                <c:pt idx="15">
                  <c:v>1.9391625895986309</c:v>
                </c:pt>
                <c:pt idx="16">
                  <c:v>1.9509080983942662</c:v>
                </c:pt>
                <c:pt idx="17">
                  <c:v>1.9984136924136031</c:v>
                </c:pt>
                <c:pt idx="18">
                  <c:v>2.012594530702172</c:v>
                </c:pt>
              </c:numCache>
            </c:numRef>
          </c:val>
          <c:smooth val="0"/>
          <c:extLst>
            <c:ext xmlns:c16="http://schemas.microsoft.com/office/drawing/2014/chart" uri="{C3380CC4-5D6E-409C-BE32-E72D297353CC}">
              <c16:uniqueId val="{00000005-AE43-4AE7-8ED9-2B8A9ECBD6B9}"/>
            </c:ext>
          </c:extLst>
        </c:ser>
        <c:ser>
          <c:idx val="6"/>
          <c:order val="6"/>
          <c:tx>
            <c:v>Transactions Forecast 2021</c:v>
          </c:tx>
          <c:spPr>
            <a:ln>
              <a:prstDash val="sysDot"/>
            </a:ln>
          </c:spPr>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S4.18'!$F$31:$F$50</c:f>
              <c:numCache>
                <c:formatCode>#,##0.0</c:formatCode>
                <c:ptCount val="20"/>
                <c:pt idx="14">
                  <c:v>-21.412242548413328</c:v>
                </c:pt>
                <c:pt idx="15">
                  <c:v>17.927580068757145</c:v>
                </c:pt>
                <c:pt idx="16">
                  <c:v>2.4303649434332497</c:v>
                </c:pt>
                <c:pt idx="17">
                  <c:v>1.4783600372030525</c:v>
                </c:pt>
                <c:pt idx="18">
                  <c:v>1.6539942434688371</c:v>
                </c:pt>
                <c:pt idx="19">
                  <c:v>1.7044996654163036</c:v>
                </c:pt>
              </c:numCache>
            </c:numRef>
          </c:val>
          <c:smooth val="0"/>
          <c:extLst>
            <c:ext xmlns:c16="http://schemas.microsoft.com/office/drawing/2014/chart" uri="{C3380CC4-5D6E-409C-BE32-E72D297353CC}">
              <c16:uniqueId val="{00000006-AE43-4AE7-8ED9-2B8A9ECBD6B9}"/>
            </c:ext>
          </c:extLst>
        </c:ser>
        <c:ser>
          <c:idx val="7"/>
          <c:order val="7"/>
          <c:tx>
            <c:v>Price Forecast 2021</c:v>
          </c:tx>
          <c:marker>
            <c:symbol val="none"/>
          </c:marker>
          <c:cat>
            <c:strRef>
              <c:f>'Figure S4.18'!$B$31:$B$50</c:f>
              <c:strCache>
                <c:ptCount val="20"/>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pt idx="19">
                  <c:v>2025-26</c:v>
                </c:pt>
              </c:strCache>
            </c:strRef>
          </c:cat>
          <c:val>
            <c:numRef>
              <c:f>'Figure S4.18'!$J$31:$J$50</c:f>
              <c:numCache>
                <c:formatCode>#,##0.0</c:formatCode>
                <c:ptCount val="20"/>
                <c:pt idx="14">
                  <c:v>2.7686703208637642</c:v>
                </c:pt>
                <c:pt idx="15">
                  <c:v>-2.792182387087494</c:v>
                </c:pt>
                <c:pt idx="16">
                  <c:v>0.87159949462138897</c:v>
                </c:pt>
                <c:pt idx="17">
                  <c:v>1.8723692116134005</c:v>
                </c:pt>
                <c:pt idx="18">
                  <c:v>2.1356236800913253</c:v>
                </c:pt>
                <c:pt idx="19">
                  <c:v>2.1656694604674787</c:v>
                </c:pt>
              </c:numCache>
            </c:numRef>
          </c:val>
          <c:smooth val="0"/>
          <c:extLst>
            <c:ext xmlns:c16="http://schemas.microsoft.com/office/drawing/2014/chart" uri="{C3380CC4-5D6E-409C-BE32-E72D297353CC}">
              <c16:uniqueId val="{00000007-AE43-4AE7-8ED9-2B8A9ECBD6B9}"/>
            </c:ext>
          </c:extLst>
        </c:ser>
        <c:dLbls>
          <c:showLegendKey val="0"/>
          <c:showVal val="0"/>
          <c:showCatName val="0"/>
          <c:showSerName val="0"/>
          <c:showPercent val="0"/>
          <c:showBubbleSize val="0"/>
        </c:dLbls>
        <c:smooth val="0"/>
        <c:axId val="222059520"/>
        <c:axId val="222168576"/>
      </c:lineChart>
      <c:catAx>
        <c:axId val="222059520"/>
        <c:scaling>
          <c:orientation val="minMax"/>
        </c:scaling>
        <c:delete val="0"/>
        <c:axPos val="b"/>
        <c:numFmt formatCode="General" sourceLinked="1"/>
        <c:majorTickMark val="out"/>
        <c:minorTickMark val="none"/>
        <c:tickLblPos val="low"/>
        <c:txPr>
          <a:bodyPr rot="-2820000" vert="horz"/>
          <a:lstStyle/>
          <a:p>
            <a:pPr>
              <a:defRPr/>
            </a:pPr>
            <a:endParaRPr lang="en-US"/>
          </a:p>
        </c:txPr>
        <c:crossAx val="222168576"/>
        <c:crosses val="autoZero"/>
        <c:auto val="1"/>
        <c:lblAlgn val="l"/>
        <c:lblOffset val="100"/>
        <c:tickMarkSkip val="4"/>
        <c:noMultiLvlLbl val="0"/>
      </c:catAx>
      <c:valAx>
        <c:axId val="222168576"/>
        <c:scaling>
          <c:orientation val="minMax"/>
        </c:scaling>
        <c:delete val="0"/>
        <c:axPos val="l"/>
        <c:majorGridlines>
          <c:spPr>
            <a:ln>
              <a:solidFill>
                <a:srgbClr val="BEBEBE"/>
              </a:solidFill>
            </a:ln>
          </c:spPr>
        </c:majorGridlines>
        <c:title>
          <c:tx>
            <c:rich>
              <a:bodyPr/>
              <a:lstStyle/>
              <a:p>
                <a:pPr>
                  <a:defRPr b="0"/>
                </a:pPr>
                <a:r>
                  <a:rPr lang="en-GB" b="0"/>
                  <a:t>Growth rate (%)</a:t>
                </a:r>
              </a:p>
            </c:rich>
          </c:tx>
          <c:overlay val="0"/>
        </c:title>
        <c:numFmt formatCode="#,##0" sourceLinked="0"/>
        <c:majorTickMark val="out"/>
        <c:minorTickMark val="none"/>
        <c:tickLblPos val="nextTo"/>
        <c:crossAx val="222059520"/>
        <c:crosses val="autoZero"/>
        <c:crossBetween val="between"/>
      </c:valAx>
    </c:plotArea>
    <c:legend>
      <c:legendPos val="b"/>
      <c:layout>
        <c:manualLayout>
          <c:xMode val="edge"/>
          <c:yMode val="edge"/>
          <c:x val="4.7824435301037416E-2"/>
          <c:y val="0.82637064541914851"/>
          <c:w val="0.90050604813033264"/>
          <c:h val="0.17362970554459917"/>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571499</xdr:colOff>
      <xdr:row>3</xdr:row>
      <xdr:rowOff>9526</xdr:rowOff>
    </xdr:from>
    <xdr:to>
      <xdr:col>6</xdr:col>
      <xdr:colOff>499274</xdr:colOff>
      <xdr:row>19</xdr:row>
      <xdr:rowOff>173926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380998</xdr:colOff>
      <xdr:row>3</xdr:row>
      <xdr:rowOff>9522</xdr:rowOff>
    </xdr:from>
    <xdr:to>
      <xdr:col>6</xdr:col>
      <xdr:colOff>346873</xdr:colOff>
      <xdr:row>19</xdr:row>
      <xdr:rowOff>173922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38099</xdr:rowOff>
    </xdr:from>
    <xdr:to>
      <xdr:col>7</xdr:col>
      <xdr:colOff>165900</xdr:colOff>
      <xdr:row>21</xdr:row>
      <xdr:rowOff>154874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br.uk/efo/economic-and-fiscal-outlook-november-2020/" TargetMode="External"/><Relationship Id="rId1" Type="http://schemas.openxmlformats.org/officeDocument/2006/relationships/hyperlink" Target="https://www.ons.gov.uk/economy/inflationandpriceindices/bulletins/consumerpriceinflation/previousReleas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scottish-income-tax-outturn-statistics-2018-to-2019/section-1-summary-statistic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obr.uk/efo/economic-and-fiscal-outlook-november-2020/" TargetMode="External"/><Relationship Id="rId1" Type="http://schemas.openxmlformats.org/officeDocument/2006/relationships/hyperlink" Target="https://www.gov.uk/government/publications/scottish-income-tax-outturn-statistics-2018-to-2019/section-1-summary-statistic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revenue.scot/about-us/corporate-document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revenue.scot/about-us/corporate-documen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s%20and%20Accounts%202017-18%20%E2%80%93%20Devolved%20Taxes_0.pdf" TargetMode="External"/><Relationship Id="rId7" Type="http://schemas.openxmlformats.org/officeDocument/2006/relationships/printerSettings" Target="../printerSettings/printerSettings10.bin"/><Relationship Id="rId2" Type="http://schemas.openxmlformats.org/officeDocument/2006/relationships/hyperlink" Target="https://obr.uk/welsh-taxes-outlook-december-2019/" TargetMode="External"/><Relationship Id="rId1" Type="http://schemas.openxmlformats.org/officeDocument/2006/relationships/hyperlink" Target="https://obr.uk/efo/economic-fiscal-outlook-october-2018/" TargetMode="External"/><Relationship Id="rId6" Type="http://schemas.openxmlformats.org/officeDocument/2006/relationships/hyperlink" Target="https://obr.uk/efo/economic-and-fiscal-outlook-november-2020/" TargetMode="External"/><Relationship Id="rId5" Type="http://schemas.openxmlformats.org/officeDocument/2006/relationships/hyperlink" Target="https://www.revenue.scot/about-us/corporate-documents" TargetMode="External"/><Relationship Id="rId4" Type="http://schemas.openxmlformats.org/officeDocument/2006/relationships/hyperlink" Target="https://www.revenue.scot/sites/default/files/Revenue%20Scotland%20-%20Annual%20Report%20and%20Accounts%202018-19%20-%20Devolved%20Taxes%20Accounts.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venue.scot/about-us/corporate-documents" TargetMode="External"/><Relationship Id="rId1" Type="http://schemas.openxmlformats.org/officeDocument/2006/relationships/hyperlink" Target="https://www.revenue.scot/sites/default/files/Revenue%20Scotland%20-%20Annual%20Report%20and%20Accounts%202018-19%20-%20Devolved%20Taxes%20Accounts.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s://www.ros.gov.uk/data-and-statistics/house-price-statistics"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revenue.scot/about-us/corporate-documents"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s://www.ros.gov.uk/data-and-statistics/house-price-statistic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revenue.scot/about-us/publications/statistics/land-and-buildings-transaction-tax-statistics-0" TargetMode="External"/><Relationship Id="rId2" Type="http://schemas.openxmlformats.org/officeDocument/2006/relationships/hyperlink" Target="https://www.ros.gov.uk/data-and-statistics/house-price-statistics" TargetMode="External"/><Relationship Id="rId1" Type="http://schemas.openxmlformats.org/officeDocument/2006/relationships/hyperlink" Target="http://www.fiscalcommission.scot/publications/scotlands-economic-and-fiscal-forecasts/"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revenue.scot/sites/default/files/217145_SCT0518607256-1_RevScot_DevolvedTAXES_p7.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s%20and%20Accounts%202017-18%20%E2%80%93%20Devolved%20Taxes_0.pdf" TargetMode="External"/><Relationship Id="rId7" Type="http://schemas.openxmlformats.org/officeDocument/2006/relationships/printerSettings" Target="../printerSettings/printerSettings15.bin"/><Relationship Id="rId2" Type="http://schemas.openxmlformats.org/officeDocument/2006/relationships/hyperlink" Target="https://obr.uk/welsh-taxes-outlook-december-2019/" TargetMode="External"/><Relationship Id="rId1" Type="http://schemas.openxmlformats.org/officeDocument/2006/relationships/hyperlink" Target="https://obr.uk/efo/economic-fiscal-outlook-october-2018/" TargetMode="External"/><Relationship Id="rId6" Type="http://schemas.openxmlformats.org/officeDocument/2006/relationships/hyperlink" Target="https://obr.uk/efo/economic-and-fiscal-outlook-november-2020/" TargetMode="External"/><Relationship Id="rId5" Type="http://schemas.openxmlformats.org/officeDocument/2006/relationships/hyperlink" Target="https://www.revenue.scot/about-us/corporate-documents" TargetMode="External"/><Relationship Id="rId4" Type="http://schemas.openxmlformats.org/officeDocument/2006/relationships/hyperlink" Target="https://www.revenue.scot/sites/default/files/Revenue%20Scotland%20-%20Annual%20Report%20and%20Accounts%202018-19%20-%20Devolved%20Taxes%20Accounts.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fiscalcommission.scot/forecast/scotlands-economic-and-fiscal-forecasts-february-2020/"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fiscalcommission.scot/forecast/scotlands-economic-and-fiscal-forecasts-february-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5"/>
  <sheetViews>
    <sheetView tabSelected="1" workbookViewId="0"/>
  </sheetViews>
  <sheetFormatPr defaultColWidth="8.5703125" defaultRowHeight="14.25"/>
  <cols>
    <col min="1" max="1" width="10" style="1" customWidth="1"/>
    <col min="2" max="2" width="101.5703125" style="1" customWidth="1"/>
    <col min="3" max="16384" width="8.5703125" style="1"/>
  </cols>
  <sheetData>
    <row r="2" spans="1:2" ht="15">
      <c r="B2" s="8" t="s">
        <v>180</v>
      </c>
    </row>
    <row r="3" spans="1:2" ht="6.6" customHeight="1" thickBot="1">
      <c r="B3" s="6"/>
    </row>
    <row r="4" spans="1:2">
      <c r="A4" s="2"/>
      <c r="B4" s="3" t="s">
        <v>196</v>
      </c>
    </row>
    <row r="5" spans="1:2">
      <c r="A5" s="2"/>
      <c r="B5" s="159"/>
    </row>
    <row r="6" spans="1:2">
      <c r="A6" s="2"/>
      <c r="B6" s="160" t="s">
        <v>197</v>
      </c>
    </row>
    <row r="7" spans="1:2">
      <c r="A7" s="2"/>
      <c r="B7" s="159"/>
    </row>
    <row r="8" spans="1:2">
      <c r="A8" s="2"/>
      <c r="B8" s="158" t="s">
        <v>15</v>
      </c>
    </row>
    <row r="9" spans="1:2">
      <c r="A9" s="2"/>
      <c r="B9" s="4"/>
    </row>
    <row r="10" spans="1:2">
      <c r="A10" s="2"/>
      <c r="B10" s="161" t="s">
        <v>198</v>
      </c>
    </row>
    <row r="11" spans="1:2">
      <c r="A11" s="2"/>
      <c r="B11" s="161" t="s">
        <v>86</v>
      </c>
    </row>
    <row r="12" spans="1:2">
      <c r="A12" s="2"/>
      <c r="B12" s="161" t="s">
        <v>117</v>
      </c>
    </row>
    <row r="13" spans="1:2">
      <c r="A13" s="2"/>
      <c r="B13" s="161" t="s">
        <v>118</v>
      </c>
    </row>
    <row r="14" spans="1:2">
      <c r="A14" s="2"/>
      <c r="B14" s="161" t="s">
        <v>125</v>
      </c>
    </row>
    <row r="15" spans="1:2">
      <c r="A15" s="2"/>
      <c r="B15" s="161" t="s">
        <v>199</v>
      </c>
    </row>
    <row r="16" spans="1:2">
      <c r="A16" s="2"/>
      <c r="B16" s="161" t="s">
        <v>200</v>
      </c>
    </row>
    <row r="17" spans="1:2">
      <c r="A17" s="2"/>
      <c r="B17" s="161" t="s">
        <v>201</v>
      </c>
    </row>
    <row r="18" spans="1:2">
      <c r="A18" s="2"/>
      <c r="B18" s="5"/>
    </row>
    <row r="19" spans="1:2">
      <c r="A19" s="2"/>
      <c r="B19" s="3" t="s">
        <v>16</v>
      </c>
    </row>
    <row r="20" spans="1:2">
      <c r="A20" s="2"/>
      <c r="B20" s="5"/>
    </row>
    <row r="21" spans="1:2">
      <c r="A21" s="2"/>
      <c r="B21" s="161" t="s">
        <v>202</v>
      </c>
    </row>
    <row r="22" spans="1:2">
      <c r="A22" s="2"/>
      <c r="B22" s="5"/>
    </row>
    <row r="23" spans="1:2">
      <c r="A23" s="2"/>
      <c r="B23" s="3" t="s">
        <v>17</v>
      </c>
    </row>
    <row r="24" spans="1:2">
      <c r="A24" s="2"/>
      <c r="B24" s="5"/>
    </row>
    <row r="25" spans="1:2">
      <c r="A25" s="2"/>
      <c r="B25" s="161" t="s">
        <v>203</v>
      </c>
    </row>
    <row r="26" spans="1:2">
      <c r="A26" s="2"/>
      <c r="B26" s="161" t="s">
        <v>204</v>
      </c>
    </row>
    <row r="27" spans="1:2">
      <c r="A27" s="2"/>
      <c r="B27" s="161" t="s">
        <v>205</v>
      </c>
    </row>
    <row r="28" spans="1:2">
      <c r="A28" s="2"/>
      <c r="B28" s="161" t="s">
        <v>206</v>
      </c>
    </row>
    <row r="29" spans="1:2">
      <c r="A29" s="2"/>
      <c r="B29" s="161" t="s">
        <v>207</v>
      </c>
    </row>
    <row r="30" spans="1:2">
      <c r="A30" s="2"/>
      <c r="B30" s="161" t="s">
        <v>208</v>
      </c>
    </row>
    <row r="31" spans="1:2">
      <c r="A31" s="2"/>
      <c r="B31" s="161" t="s">
        <v>209</v>
      </c>
    </row>
    <row r="32" spans="1:2">
      <c r="A32" s="2"/>
      <c r="B32" s="161" t="s">
        <v>210</v>
      </c>
    </row>
    <row r="33" spans="1:2">
      <c r="A33" s="2"/>
      <c r="B33" s="5"/>
    </row>
    <row r="34" spans="1:2">
      <c r="A34" s="2"/>
      <c r="B34" s="3" t="s">
        <v>18</v>
      </c>
    </row>
    <row r="35" spans="1:2">
      <c r="A35" s="2"/>
      <c r="B35" s="5"/>
    </row>
    <row r="36" spans="1:2">
      <c r="A36" s="2"/>
      <c r="B36" s="161" t="s">
        <v>211</v>
      </c>
    </row>
    <row r="37" spans="1:2">
      <c r="A37" s="2"/>
      <c r="B37" s="5"/>
    </row>
    <row r="38" spans="1:2">
      <c r="A38" s="2"/>
      <c r="B38" s="3" t="s">
        <v>20</v>
      </c>
    </row>
    <row r="39" spans="1:2">
      <c r="B39" s="5"/>
    </row>
    <row r="40" spans="1:2">
      <c r="B40" s="161" t="s">
        <v>219</v>
      </c>
    </row>
    <row r="41" spans="1:2">
      <c r="B41" s="5"/>
    </row>
    <row r="42" spans="1:2">
      <c r="B42" s="3" t="s">
        <v>19</v>
      </c>
    </row>
    <row r="43" spans="1:2">
      <c r="B43" s="5"/>
    </row>
    <row r="44" spans="1:2">
      <c r="B44" s="161" t="s">
        <v>220</v>
      </c>
    </row>
    <row r="45" spans="1:2" ht="15" thickBot="1">
      <c r="B45" s="7"/>
    </row>
  </sheetData>
  <hyperlinks>
    <hyperlink ref="B6" location="'Figure S4.1'!A1" display="Figure S4.1: Comparison of tax revenue forecasts and BGAs forecast"/>
    <hyperlink ref="B10" location="'Figure S4.2'!A1" display="Figure S4.2: Main tax rates and bands used to produce the NSND income tax forecast"/>
    <hyperlink ref="B11" location="'Figure S4.3'!A1" display="Figure S4.3: Economic determinants used to produce the NSND income tax forecasts (Percentage growth)"/>
    <hyperlink ref="B12" location="'Figure S4.4'!A1" display="Figure S4.4: Number of taxpayers by tax band 2017-18 to 2025-26 [1]"/>
    <hyperlink ref="B13" location="'Figure S4.5'!A1" display="Figure S4.5: 2019-20 policy costing breakdown"/>
    <hyperlink ref="B14" location="'Figure S4.6'!A1" display="Figure S4.6: 2020-21 policy costing breakdown"/>
    <hyperlink ref="B15" location="'Figure S4.7'!A1" display="Figure S4.7: Income tax forecast sensitivity in 2025-26"/>
    <hyperlink ref="B16" location="'Figure S4.8'!A1" display="Figure S4.8: Sensitivity of behavioural responses in 2021-22"/>
    <hyperlink ref="B17" location="'Figure S4.9'!A1" display="Figure S4.9: SFC and OBR Scottish NSND income tax forecast comparison"/>
    <hyperlink ref="B21" location="'Figure S4.10'!A1" display="Figure S4.10: Forecast NDR relief costs"/>
    <hyperlink ref="B25" location="'Figure S4.11'!A1" display="Figure S4.11: Change in Residential LBTT (excluding ADS) forecast since February 2020"/>
    <hyperlink ref="B26" location="'Figure S4.12'!A1" display="Figure S4.12: Change in Additional Dwelling Supplement forecast since February 2020"/>
    <hyperlink ref="B27" location="'Figure S4.13'!A1" display="Figure S4.13: SFC and OBR LBTT forecast comparison"/>
    <hyperlink ref="B28" location="'Figure S4.14'!A1" display="Figure S4.14: Annual residential transaction growth forecast"/>
    <hyperlink ref="B29" location="'Figure S4.15'!A1" display="Figure S4.15: Quarterly residential transaction growth forecast"/>
    <hyperlink ref="B30" location="'Figure S4.16'!A1" display="Figure S4.16: Annual mean house price growth forecast "/>
    <hyperlink ref="B31" location="'Figure S4.17'!A1" display="Figure S4.17: Quarterly mean house price growth forecast "/>
    <hyperlink ref="B32" location="'Figure S4.18'!A1" display="Figure S4.18: Non-residential median and transactions growth forecasts "/>
    <hyperlink ref="B36" location="'Figure S4.19'!A1" display="Figure S4.19: SFC and OBR SLfT forecast comparison"/>
    <hyperlink ref="B40" location="'Figure S4.20'!A1" display="Figure S4.20: Change in VAT Assignment forecast since February 2020"/>
    <hyperlink ref="B44" location="'Figure S4.21'!A1" display="Figure S4.21: Change in Scottish share of UK Air Passenger Duty forecast since February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sqref="A1:A2"/>
    </sheetView>
  </sheetViews>
  <sheetFormatPr defaultColWidth="9.28515625" defaultRowHeight="14.25"/>
  <cols>
    <col min="1" max="1" width="9.28515625" style="1"/>
    <col min="2" max="2" width="39.28515625" style="1" customWidth="1"/>
    <col min="3" max="3" width="17.140625" style="1" customWidth="1"/>
    <col min="4" max="8" width="9.42578125" style="1" bestFit="1" customWidth="1"/>
    <col min="9" max="9" width="10.7109375" style="1" customWidth="1"/>
    <col min="10" max="15" width="9.42578125" style="1" bestFit="1" customWidth="1"/>
    <col min="16" max="16384" width="9.28515625" style="1"/>
  </cols>
  <sheetData>
    <row r="1" spans="1:10">
      <c r="A1" s="219" t="s">
        <v>0</v>
      </c>
    </row>
    <row r="2" spans="1:10" ht="15">
      <c r="A2" s="219"/>
      <c r="B2" s="8" t="s">
        <v>197</v>
      </c>
    </row>
    <row r="3" spans="1:10" ht="15">
      <c r="B3" s="147" t="s">
        <v>31</v>
      </c>
      <c r="C3" s="148"/>
      <c r="D3" s="148" t="s">
        <v>3</v>
      </c>
      <c r="E3" s="148" t="s">
        <v>4</v>
      </c>
      <c r="F3" s="148" t="s">
        <v>5</v>
      </c>
      <c r="G3" s="148" t="s">
        <v>6</v>
      </c>
      <c r="H3" s="148" t="s">
        <v>7</v>
      </c>
      <c r="I3" s="148" t="s">
        <v>33</v>
      </c>
      <c r="J3" s="149"/>
    </row>
    <row r="4" spans="1:10">
      <c r="B4" s="220" t="s">
        <v>184</v>
      </c>
      <c r="C4" s="117" t="s">
        <v>181</v>
      </c>
      <c r="D4" s="104">
        <v>-11676.808974625443</v>
      </c>
      <c r="E4" s="104">
        <v>-11788.053960320627</v>
      </c>
      <c r="F4" s="104">
        <v>-12294.408979211737</v>
      </c>
      <c r="G4" s="104">
        <v>-12839.995436440749</v>
      </c>
      <c r="H4" s="104">
        <v>-13475.402137946983</v>
      </c>
      <c r="I4" s="104">
        <v>-14105.125781977204</v>
      </c>
    </row>
    <row r="5" spans="1:10">
      <c r="B5" s="220"/>
      <c r="C5" s="117" t="s">
        <v>182</v>
      </c>
      <c r="D5" s="104">
        <v>11849.651122751078</v>
      </c>
      <c r="E5" s="104">
        <v>12263.28660725285</v>
      </c>
      <c r="F5" s="104">
        <v>12907.099454558656</v>
      </c>
      <c r="G5" s="104">
        <v>13481.186391714591</v>
      </c>
      <c r="H5" s="104">
        <v>14080.038588099093</v>
      </c>
      <c r="I5" s="104">
        <v>14717.731561565288</v>
      </c>
    </row>
    <row r="6" spans="1:10">
      <c r="B6" s="220"/>
      <c r="C6" s="117" t="s">
        <v>36</v>
      </c>
      <c r="D6" s="104">
        <v>172.8421481256355</v>
      </c>
      <c r="E6" s="104">
        <v>475.23264693222336</v>
      </c>
      <c r="F6" s="104">
        <v>612.6904753469189</v>
      </c>
      <c r="G6" s="104">
        <v>641.19095527384161</v>
      </c>
      <c r="H6" s="104">
        <v>604.63645015210932</v>
      </c>
      <c r="I6" s="104">
        <v>612.60577958808426</v>
      </c>
    </row>
    <row r="7" spans="1:10">
      <c r="B7" s="220" t="s">
        <v>185</v>
      </c>
      <c r="C7" s="117" t="s">
        <v>181</v>
      </c>
      <c r="D7" s="104">
        <v>-390.51599987720181</v>
      </c>
      <c r="E7" s="104">
        <v>-515.14037055619508</v>
      </c>
      <c r="F7" s="104">
        <v>-544.39177344609118</v>
      </c>
      <c r="G7" s="104">
        <v>-601.40565681357373</v>
      </c>
      <c r="H7" s="104">
        <v>-665.75092564191323</v>
      </c>
      <c r="I7" s="104">
        <v>-722.56828034172611</v>
      </c>
    </row>
    <row r="8" spans="1:10">
      <c r="B8" s="220"/>
      <c r="C8" s="117" t="s">
        <v>182</v>
      </c>
      <c r="D8" s="104">
        <v>516.83250949345506</v>
      </c>
      <c r="E8" s="104">
        <v>586.01171392969081</v>
      </c>
      <c r="F8" s="104">
        <v>629.3810074810807</v>
      </c>
      <c r="G8" s="104">
        <v>664.41190132352517</v>
      </c>
      <c r="H8" s="104">
        <v>700.952449478875</v>
      </c>
      <c r="I8" s="104">
        <v>739.87775698283997</v>
      </c>
    </row>
    <row r="9" spans="1:10">
      <c r="B9" s="220"/>
      <c r="C9" s="117" t="s">
        <v>36</v>
      </c>
      <c r="D9" s="104">
        <v>126.31650961625326</v>
      </c>
      <c r="E9" s="104">
        <v>70.871343373495733</v>
      </c>
      <c r="F9" s="104">
        <v>84.989234034989522</v>
      </c>
      <c r="G9" s="104">
        <v>63.006244509951443</v>
      </c>
      <c r="H9" s="104">
        <v>35.201523836961769</v>
      </c>
      <c r="I9" s="104">
        <v>17.309476641113861</v>
      </c>
    </row>
    <row r="10" spans="1:10">
      <c r="B10" s="220" t="s">
        <v>187</v>
      </c>
      <c r="C10" s="117" t="s">
        <v>181</v>
      </c>
      <c r="D10" s="104">
        <v>-86.924569673555183</v>
      </c>
      <c r="E10" s="104">
        <v>-95.035110235127902</v>
      </c>
      <c r="F10" s="104">
        <v>-91.367306751833127</v>
      </c>
      <c r="G10" s="104">
        <v>-78.799354492154862</v>
      </c>
      <c r="H10" s="104">
        <v>-73.506030654352742</v>
      </c>
      <c r="I10" s="104">
        <v>-80.362713206808948</v>
      </c>
    </row>
    <row r="11" spans="1:10">
      <c r="B11" s="220"/>
      <c r="C11" s="117" t="s">
        <v>182</v>
      </c>
      <c r="D11" s="104">
        <v>95.162799934527385</v>
      </c>
      <c r="E11" s="104">
        <v>88.079868729496141</v>
      </c>
      <c r="F11" s="104">
        <v>86.354087587731854</v>
      </c>
      <c r="G11" s="104">
        <v>71.727343645520989</v>
      </c>
      <c r="H11" s="104">
        <v>73.590660338525637</v>
      </c>
      <c r="I11" s="104">
        <v>61.181929505023376</v>
      </c>
    </row>
    <row r="12" spans="1:10">
      <c r="B12" s="221"/>
      <c r="C12" s="164" t="s">
        <v>36</v>
      </c>
      <c r="D12" s="162">
        <v>8.2382302609722018</v>
      </c>
      <c r="E12" s="162">
        <v>-6.9552415056317614</v>
      </c>
      <c r="F12" s="162">
        <v>-5.0132191641012724</v>
      </c>
      <c r="G12" s="162">
        <v>-7.0720108466338729</v>
      </c>
      <c r="H12" s="162">
        <v>8.4629684172895736E-2</v>
      </c>
      <c r="I12" s="162">
        <v>-19.180783701785572</v>
      </c>
    </row>
    <row r="13" spans="1:10">
      <c r="B13" s="16" t="s">
        <v>183</v>
      </c>
    </row>
    <row r="14" spans="1:10">
      <c r="B14" s="16" t="s">
        <v>186</v>
      </c>
      <c r="D14" s="151"/>
      <c r="E14" s="151"/>
      <c r="F14" s="151"/>
      <c r="G14" s="151"/>
      <c r="H14" s="151"/>
      <c r="I14" s="151"/>
    </row>
    <row r="15" spans="1:10">
      <c r="B15" s="16" t="s">
        <v>188</v>
      </c>
    </row>
    <row r="17" spans="4:9">
      <c r="D17" s="150"/>
      <c r="E17" s="150"/>
      <c r="F17" s="150"/>
      <c r="G17" s="150"/>
      <c r="H17" s="150"/>
      <c r="I17" s="150"/>
    </row>
    <row r="18" spans="4:9">
      <c r="D18" s="150"/>
      <c r="E18" s="150"/>
      <c r="F18" s="150"/>
      <c r="G18" s="150"/>
      <c r="H18" s="150"/>
      <c r="I18" s="150"/>
    </row>
  </sheetData>
  <mergeCells count="4">
    <mergeCell ref="B4:B6"/>
    <mergeCell ref="B7:B9"/>
    <mergeCell ref="B10:B12"/>
    <mergeCell ref="A1:A2"/>
  </mergeCells>
  <hyperlinks>
    <hyperlink ref="A1:A2" location="Contents!A1" display="Return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sqref="A1:A2"/>
    </sheetView>
  </sheetViews>
  <sheetFormatPr defaultColWidth="8.5703125" defaultRowHeight="14.25"/>
  <cols>
    <col min="1" max="1" width="10" style="1" customWidth="1"/>
    <col min="2" max="2" width="9.42578125" style="1" customWidth="1"/>
    <col min="3" max="3" width="25" style="1" customWidth="1"/>
    <col min="4" max="4" width="22.42578125" style="1" customWidth="1"/>
    <col min="5" max="5" width="16.42578125" style="1" customWidth="1"/>
    <col min="6" max="6" width="15.42578125" style="1" customWidth="1"/>
    <col min="7" max="7" width="12" style="1" customWidth="1"/>
    <col min="8" max="8" width="16.42578125" style="1" bestFit="1" customWidth="1"/>
    <col min="9" max="9" width="12.140625" style="1" bestFit="1" customWidth="1"/>
    <col min="10" max="10" width="11.42578125" style="1" bestFit="1" customWidth="1"/>
    <col min="11" max="11" width="16.42578125" style="1" bestFit="1" customWidth="1"/>
    <col min="12" max="13" width="11.42578125" style="1" customWidth="1"/>
    <col min="14" max="14" width="16.42578125" style="1" bestFit="1" customWidth="1"/>
    <col min="15" max="16" width="11.42578125" style="1" customWidth="1"/>
    <col min="17" max="17" width="16.42578125" style="1" bestFit="1" customWidth="1"/>
    <col min="18" max="18" width="11.42578125" style="1" customWidth="1"/>
    <col min="19" max="16384" width="8.5703125" style="1"/>
  </cols>
  <sheetData>
    <row r="1" spans="1:18">
      <c r="A1" s="219" t="s">
        <v>0</v>
      </c>
    </row>
    <row r="2" spans="1:18">
      <c r="A2" s="219"/>
    </row>
    <row r="3" spans="1:18" ht="15">
      <c r="B3" s="94" t="s">
        <v>198</v>
      </c>
    </row>
    <row r="4" spans="1:18" ht="16.5" customHeight="1">
      <c r="B4" s="223"/>
      <c r="C4" s="222" t="s">
        <v>67</v>
      </c>
      <c r="D4" s="222" t="s">
        <v>68</v>
      </c>
      <c r="E4" s="222" t="s">
        <v>69</v>
      </c>
      <c r="F4" s="222"/>
      <c r="G4" s="222"/>
      <c r="H4" s="222" t="s">
        <v>73</v>
      </c>
      <c r="I4" s="222"/>
      <c r="J4" s="222"/>
      <c r="K4" s="222" t="s">
        <v>74</v>
      </c>
      <c r="L4" s="222"/>
      <c r="M4" s="222"/>
      <c r="N4" s="222" t="s">
        <v>77</v>
      </c>
      <c r="O4" s="222"/>
      <c r="P4" s="222"/>
      <c r="Q4" s="222" t="s">
        <v>78</v>
      </c>
      <c r="R4" s="222"/>
    </row>
    <row r="5" spans="1:18" ht="16.5" customHeight="1">
      <c r="B5" s="223"/>
      <c r="C5" s="222"/>
      <c r="D5" s="222"/>
      <c r="E5" s="118" t="s">
        <v>70</v>
      </c>
      <c r="F5" s="118" t="s">
        <v>71</v>
      </c>
      <c r="G5" s="118" t="s">
        <v>72</v>
      </c>
      <c r="H5" s="118" t="s">
        <v>70</v>
      </c>
      <c r="I5" s="118" t="s">
        <v>76</v>
      </c>
      <c r="J5" s="118" t="s">
        <v>75</v>
      </c>
      <c r="K5" s="118" t="s">
        <v>70</v>
      </c>
      <c r="L5" s="118" t="s">
        <v>76</v>
      </c>
      <c r="M5" s="118" t="s">
        <v>75</v>
      </c>
      <c r="N5" s="118" t="s">
        <v>70</v>
      </c>
      <c r="O5" s="118" t="s">
        <v>76</v>
      </c>
      <c r="P5" s="118" t="s">
        <v>75</v>
      </c>
      <c r="Q5" s="118" t="s">
        <v>70</v>
      </c>
      <c r="R5" s="118" t="s">
        <v>76</v>
      </c>
    </row>
    <row r="6" spans="1:18" ht="15.95" customHeight="1">
      <c r="B6" s="17" t="s">
        <v>2</v>
      </c>
      <c r="C6" s="137">
        <v>1.7149554617909013</v>
      </c>
      <c r="D6" s="138">
        <v>12500</v>
      </c>
      <c r="E6" s="15">
        <v>19</v>
      </c>
      <c r="F6" s="138">
        <v>12501</v>
      </c>
      <c r="G6" s="138">
        <v>14549</v>
      </c>
      <c r="H6" s="15">
        <v>20</v>
      </c>
      <c r="I6" s="138">
        <v>14549.01</v>
      </c>
      <c r="J6" s="138">
        <v>24944</v>
      </c>
      <c r="K6" s="15">
        <v>21</v>
      </c>
      <c r="L6" s="138">
        <v>24944.01</v>
      </c>
      <c r="M6" s="138">
        <v>43430</v>
      </c>
      <c r="N6" s="15">
        <v>41</v>
      </c>
      <c r="O6" s="138">
        <v>43430.01</v>
      </c>
      <c r="P6" s="138">
        <v>149999.99</v>
      </c>
      <c r="Q6" s="15">
        <v>46</v>
      </c>
      <c r="R6" s="138">
        <v>150000</v>
      </c>
    </row>
    <row r="7" spans="1:18" ht="15.95" customHeight="1">
      <c r="B7" s="117" t="s">
        <v>3</v>
      </c>
      <c r="C7" s="137">
        <v>0.53190018344564383</v>
      </c>
      <c r="D7" s="138">
        <v>12500</v>
      </c>
      <c r="E7" s="15">
        <v>19</v>
      </c>
      <c r="F7" s="138">
        <v>12501</v>
      </c>
      <c r="G7" s="138">
        <v>14585</v>
      </c>
      <c r="H7" s="15">
        <v>20</v>
      </c>
      <c r="I7" s="138">
        <v>14585.01</v>
      </c>
      <c r="J7" s="138">
        <v>25158</v>
      </c>
      <c r="K7" s="15">
        <v>21</v>
      </c>
      <c r="L7" s="138">
        <v>25158.01</v>
      </c>
      <c r="M7" s="138">
        <v>43430</v>
      </c>
      <c r="N7" s="15">
        <v>41</v>
      </c>
      <c r="O7" s="138">
        <v>43430.01</v>
      </c>
      <c r="P7" s="138">
        <v>149999.99</v>
      </c>
      <c r="Q7" s="15">
        <v>46</v>
      </c>
      <c r="R7" s="138">
        <v>150000</v>
      </c>
    </row>
    <row r="8" spans="1:18" ht="15.95" customHeight="1">
      <c r="B8" s="117" t="s">
        <v>4</v>
      </c>
      <c r="C8" s="135">
        <v>1.3671512454709323</v>
      </c>
      <c r="D8" s="134">
        <v>12570</v>
      </c>
      <c r="E8" s="15">
        <v>19</v>
      </c>
      <c r="F8" s="134">
        <v>12571</v>
      </c>
      <c r="G8" s="138">
        <v>14667</v>
      </c>
      <c r="H8" s="15">
        <v>20</v>
      </c>
      <c r="I8" s="138">
        <v>14667.01</v>
      </c>
      <c r="J8" s="138">
        <v>25296</v>
      </c>
      <c r="K8" s="15">
        <v>21</v>
      </c>
      <c r="L8" s="138">
        <v>25296.01</v>
      </c>
      <c r="M8" s="138">
        <v>43662</v>
      </c>
      <c r="N8" s="15">
        <v>41</v>
      </c>
      <c r="O8" s="138">
        <v>43662.01</v>
      </c>
      <c r="P8" s="138">
        <v>149999.99</v>
      </c>
      <c r="Q8" s="15">
        <v>46</v>
      </c>
      <c r="R8" s="138">
        <v>150000</v>
      </c>
    </row>
    <row r="9" spans="1:18" ht="15.95" customHeight="1">
      <c r="B9" s="117" t="s">
        <v>5</v>
      </c>
      <c r="C9" s="135">
        <v>1.5798309494849505</v>
      </c>
      <c r="D9" s="134">
        <v>12750</v>
      </c>
      <c r="E9" s="13">
        <v>19</v>
      </c>
      <c r="F9" s="134">
        <v>12751</v>
      </c>
      <c r="G9" s="134">
        <v>14876</v>
      </c>
      <c r="H9" s="13">
        <v>20</v>
      </c>
      <c r="I9" s="134">
        <v>14876.01</v>
      </c>
      <c r="J9" s="134">
        <v>25650</v>
      </c>
      <c r="K9" s="13">
        <v>21</v>
      </c>
      <c r="L9" s="134">
        <v>25650.01</v>
      </c>
      <c r="M9" s="134">
        <v>44259</v>
      </c>
      <c r="N9" s="13">
        <v>41</v>
      </c>
      <c r="O9" s="134">
        <v>44259.01</v>
      </c>
      <c r="P9" s="134">
        <v>149999.99</v>
      </c>
      <c r="Q9" s="13">
        <v>46</v>
      </c>
      <c r="R9" s="134">
        <v>150000</v>
      </c>
    </row>
    <row r="10" spans="1:18" ht="15.95" customHeight="1">
      <c r="B10" s="117" t="s">
        <v>6</v>
      </c>
      <c r="C10" s="135">
        <v>1.7546321845058444</v>
      </c>
      <c r="D10" s="134">
        <v>12960</v>
      </c>
      <c r="E10" s="13">
        <v>19</v>
      </c>
      <c r="F10" s="134">
        <v>12961</v>
      </c>
      <c r="G10" s="134">
        <v>15120</v>
      </c>
      <c r="H10" s="13">
        <v>20</v>
      </c>
      <c r="I10" s="134">
        <v>15120.01</v>
      </c>
      <c r="J10" s="134">
        <v>26064</v>
      </c>
      <c r="K10" s="13">
        <v>21</v>
      </c>
      <c r="L10" s="134">
        <v>26064.01</v>
      </c>
      <c r="M10" s="134">
        <v>44959</v>
      </c>
      <c r="N10" s="13">
        <v>41</v>
      </c>
      <c r="O10" s="134">
        <v>44959.01</v>
      </c>
      <c r="P10" s="134">
        <v>149999.99</v>
      </c>
      <c r="Q10" s="13">
        <v>46</v>
      </c>
      <c r="R10" s="134">
        <v>150000</v>
      </c>
    </row>
    <row r="11" spans="1:18" ht="15.95" customHeight="1">
      <c r="B11" s="17" t="s">
        <v>7</v>
      </c>
      <c r="C11" s="135">
        <v>1.9376325084744073</v>
      </c>
      <c r="D11" s="134">
        <v>13190</v>
      </c>
      <c r="E11" s="13">
        <v>19</v>
      </c>
      <c r="F11" s="134">
        <v>13191</v>
      </c>
      <c r="G11" s="134">
        <v>15388</v>
      </c>
      <c r="H11" s="13">
        <v>20</v>
      </c>
      <c r="I11" s="134">
        <v>15388.01</v>
      </c>
      <c r="J11" s="134">
        <v>26524</v>
      </c>
      <c r="K11" s="13">
        <v>21</v>
      </c>
      <c r="L11" s="134">
        <v>26524.01</v>
      </c>
      <c r="M11" s="134">
        <v>45748</v>
      </c>
      <c r="N11" s="13">
        <v>41</v>
      </c>
      <c r="O11" s="134">
        <v>45748.01</v>
      </c>
      <c r="P11" s="134">
        <v>149999.99</v>
      </c>
      <c r="Q11" s="13">
        <v>46</v>
      </c>
      <c r="R11" s="134">
        <v>150000</v>
      </c>
    </row>
    <row r="12" spans="1:18" ht="15.95" customHeight="1" thickBot="1">
      <c r="B12" s="14" t="s">
        <v>33</v>
      </c>
      <c r="C12" s="136">
        <v>2.0000000000000018</v>
      </c>
      <c r="D12" s="130">
        <v>13450</v>
      </c>
      <c r="E12" s="14">
        <v>19</v>
      </c>
      <c r="F12" s="130">
        <v>13451</v>
      </c>
      <c r="G12" s="130">
        <v>15691</v>
      </c>
      <c r="H12" s="14">
        <v>20</v>
      </c>
      <c r="I12" s="130">
        <v>15691.01</v>
      </c>
      <c r="J12" s="130">
        <v>27043</v>
      </c>
      <c r="K12" s="14">
        <v>21</v>
      </c>
      <c r="L12" s="130">
        <v>27043.01</v>
      </c>
      <c r="M12" s="130">
        <v>46635</v>
      </c>
      <c r="N12" s="14">
        <v>41</v>
      </c>
      <c r="O12" s="130">
        <v>46635.01</v>
      </c>
      <c r="P12" s="130">
        <v>149999.99</v>
      </c>
      <c r="Q12" s="14">
        <v>46</v>
      </c>
      <c r="R12" s="130">
        <v>150000</v>
      </c>
    </row>
    <row r="13" spans="1:18" ht="11.1" customHeight="1">
      <c r="B13" s="16" t="s">
        <v>27</v>
      </c>
      <c r="C13" s="16"/>
      <c r="D13" s="16"/>
    </row>
    <row r="14" spans="1:18" ht="11.45" customHeight="1">
      <c r="B14" s="154" t="s">
        <v>84</v>
      </c>
      <c r="C14" s="16"/>
      <c r="D14" s="16"/>
    </row>
    <row r="15" spans="1:18">
      <c r="B15" s="154" t="s">
        <v>85</v>
      </c>
      <c r="C15" s="16"/>
      <c r="D15" s="16"/>
    </row>
    <row r="16" spans="1:18">
      <c r="B16" s="16" t="s">
        <v>79</v>
      </c>
      <c r="C16" s="16"/>
      <c r="D16" s="16"/>
    </row>
    <row r="17" spans="2:4">
      <c r="B17" s="16" t="s">
        <v>144</v>
      </c>
      <c r="C17" s="16"/>
      <c r="D17" s="16"/>
    </row>
    <row r="18" spans="2:4">
      <c r="B18" s="16" t="s">
        <v>145</v>
      </c>
      <c r="C18" s="16"/>
      <c r="D18" s="16"/>
    </row>
    <row r="19" spans="2:4">
      <c r="B19" s="16" t="s">
        <v>80</v>
      </c>
      <c r="C19" s="16"/>
      <c r="D19" s="16"/>
    </row>
    <row r="20" spans="2:4">
      <c r="B20" s="16" t="s">
        <v>81</v>
      </c>
      <c r="C20" s="16"/>
      <c r="D20" s="16"/>
    </row>
    <row r="21" spans="2:4">
      <c r="B21" s="16" t="s">
        <v>146</v>
      </c>
      <c r="C21" s="16"/>
      <c r="D21" s="16"/>
    </row>
    <row r="22" spans="2:4">
      <c r="B22" s="16" t="s">
        <v>147</v>
      </c>
      <c r="C22" s="16"/>
      <c r="D22" s="16"/>
    </row>
    <row r="23" spans="2:4">
      <c r="B23" s="16" t="s">
        <v>189</v>
      </c>
      <c r="C23" s="16"/>
      <c r="D23" s="16"/>
    </row>
    <row r="24" spans="2:4">
      <c r="B24" s="16" t="s">
        <v>82</v>
      </c>
      <c r="C24" s="16"/>
      <c r="D24" s="16"/>
    </row>
    <row r="25" spans="2:4">
      <c r="B25" s="16" t="s">
        <v>83</v>
      </c>
      <c r="C25" s="16"/>
      <c r="D25" s="16"/>
    </row>
  </sheetData>
  <mergeCells count="9">
    <mergeCell ref="N4:P4"/>
    <mergeCell ref="Q4:R4"/>
    <mergeCell ref="A1:A2"/>
    <mergeCell ref="C4:C5"/>
    <mergeCell ref="D4:D5"/>
    <mergeCell ref="E4:G4"/>
    <mergeCell ref="H4:J4"/>
    <mergeCell ref="K4:M4"/>
    <mergeCell ref="B4:B5"/>
  </mergeCells>
  <hyperlinks>
    <hyperlink ref="A1:A2" location="Contents!A1" display="Return to Contents"/>
    <hyperlink ref="B14" r:id="rId1"/>
    <hyperlink ref="B15" r:id="rId2"/>
  </hyperlinks>
  <pageMargins left="0.7" right="0.7" top="0.75" bottom="0.75" header="0.3" footer="0.3"/>
  <pageSetup paperSize="9"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sqref="A1:A2"/>
    </sheetView>
  </sheetViews>
  <sheetFormatPr defaultColWidth="8.5703125" defaultRowHeight="14.25"/>
  <cols>
    <col min="1" max="1" width="10" style="1" customWidth="1"/>
    <col min="2" max="2" width="9.42578125" style="1" customWidth="1"/>
    <col min="3" max="9" width="11.42578125" style="1" customWidth="1"/>
    <col min="10" max="10" width="30.42578125" style="1" bestFit="1" customWidth="1"/>
    <col min="11" max="11" width="16.42578125" style="1" bestFit="1" customWidth="1"/>
    <col min="12" max="12" width="17.5703125" style="1" bestFit="1" customWidth="1"/>
    <col min="13" max="13" width="15.42578125" style="1" bestFit="1" customWidth="1"/>
    <col min="14" max="14" width="16.85546875" style="1" bestFit="1" customWidth="1"/>
    <col min="15" max="16384" width="8.5703125" style="1"/>
  </cols>
  <sheetData>
    <row r="1" spans="1:14">
      <c r="A1" s="219" t="s">
        <v>0</v>
      </c>
    </row>
    <row r="2" spans="1:14">
      <c r="A2" s="219"/>
    </row>
    <row r="3" spans="1:14" ht="15">
      <c r="B3" s="94" t="s">
        <v>86</v>
      </c>
    </row>
    <row r="4" spans="1:14" ht="16.5" customHeight="1">
      <c r="B4" s="115"/>
      <c r="C4" s="224" t="s">
        <v>89</v>
      </c>
      <c r="D4" s="225"/>
      <c r="E4" s="225"/>
      <c r="F4" s="225"/>
      <c r="G4" s="225"/>
      <c r="H4" s="225"/>
      <c r="I4" s="226"/>
      <c r="J4" s="224" t="s">
        <v>97</v>
      </c>
      <c r="K4" s="225"/>
      <c r="L4" s="225"/>
      <c r="M4" s="225"/>
      <c r="N4" s="226"/>
    </row>
    <row r="5" spans="1:14" ht="16.5" customHeight="1">
      <c r="B5" s="115"/>
      <c r="C5" s="165" t="s">
        <v>90</v>
      </c>
      <c r="D5" s="165" t="s">
        <v>96</v>
      </c>
      <c r="E5" s="165" t="s">
        <v>91</v>
      </c>
      <c r="F5" s="165" t="s">
        <v>92</v>
      </c>
      <c r="G5" s="165" t="s">
        <v>93</v>
      </c>
      <c r="H5" s="165" t="s">
        <v>94</v>
      </c>
      <c r="I5" s="165" t="s">
        <v>95</v>
      </c>
      <c r="J5" s="118" t="s">
        <v>98</v>
      </c>
      <c r="K5" s="118" t="s">
        <v>99</v>
      </c>
      <c r="L5" s="118" t="s">
        <v>100</v>
      </c>
      <c r="M5" s="118" t="s">
        <v>101</v>
      </c>
      <c r="N5" s="118" t="s">
        <v>102</v>
      </c>
    </row>
    <row r="6" spans="1:14" ht="15.95" customHeight="1">
      <c r="B6" s="17" t="s">
        <v>2</v>
      </c>
      <c r="C6" s="135">
        <v>-4.4433205684402672</v>
      </c>
      <c r="D6" s="135">
        <v>1.2306521295994299</v>
      </c>
      <c r="E6" s="135">
        <v>0.28781879940156241</v>
      </c>
      <c r="F6" s="135">
        <v>-3.0239724299824022</v>
      </c>
      <c r="G6" s="135">
        <v>2.3131178709839606</v>
      </c>
      <c r="H6" s="135">
        <v>1.2114572139634294</v>
      </c>
      <c r="I6" s="135">
        <v>2.4429559128813283</v>
      </c>
      <c r="J6" s="135">
        <v>4.3096842646627387</v>
      </c>
      <c r="K6" s="135">
        <v>4.3096842646627387</v>
      </c>
      <c r="L6" s="135">
        <v>3.5037869742385874</v>
      </c>
      <c r="M6" s="135">
        <v>2.6</v>
      </c>
      <c r="N6" s="135">
        <v>3.2043562000772408</v>
      </c>
    </row>
    <row r="7" spans="1:14" ht="15.95" customHeight="1">
      <c r="B7" s="117" t="s">
        <v>3</v>
      </c>
      <c r="C7" s="135">
        <v>-5.4483716758462197</v>
      </c>
      <c r="D7" s="135">
        <v>-2.5894644475251249</v>
      </c>
      <c r="E7" s="135">
        <v>-1.6459683174899431</v>
      </c>
      <c r="F7" s="135">
        <v>-5.202797777278656</v>
      </c>
      <c r="G7" s="135">
        <v>0.48774706379846045</v>
      </c>
      <c r="H7" s="135">
        <v>1.3766701721708019</v>
      </c>
      <c r="I7" s="135">
        <v>0.66052411770545216</v>
      </c>
      <c r="J7" s="135">
        <v>1.3885227964777647</v>
      </c>
      <c r="K7" s="135">
        <v>1.3885227964777647</v>
      </c>
      <c r="L7" s="135">
        <v>3.8283714219484066</v>
      </c>
      <c r="M7" s="135">
        <v>3.9145907473309594</v>
      </c>
      <c r="N7" s="135">
        <v>3.2043562000772408</v>
      </c>
    </row>
    <row r="8" spans="1:14" ht="15.95" customHeight="1">
      <c r="B8" s="117" t="s">
        <v>4</v>
      </c>
      <c r="C8" s="135">
        <v>-4.4380415333735268</v>
      </c>
      <c r="D8" s="135">
        <v>-0.70090089406333878</v>
      </c>
      <c r="E8" s="135">
        <v>0.75415054638992007</v>
      </c>
      <c r="F8" s="135">
        <v>-2.5664886368873763</v>
      </c>
      <c r="G8" s="135">
        <v>2.248272047979194</v>
      </c>
      <c r="H8" s="135">
        <v>1.4030387992005622</v>
      </c>
      <c r="I8" s="135">
        <v>1.3521530235001133</v>
      </c>
      <c r="J8" s="135">
        <v>2.3200642543480532</v>
      </c>
      <c r="K8" s="135">
        <v>2.3200642543480532</v>
      </c>
      <c r="L8" s="135">
        <v>2.8607496242672337</v>
      </c>
      <c r="M8" s="135">
        <v>2.5</v>
      </c>
      <c r="N8" s="135">
        <v>3.2043562000772408</v>
      </c>
    </row>
    <row r="9" spans="1:14" ht="15.95" customHeight="1">
      <c r="B9" s="117" t="s">
        <v>5</v>
      </c>
      <c r="C9" s="135">
        <v>-1.8215963321248196</v>
      </c>
      <c r="D9" s="135">
        <v>1.3895436055714194</v>
      </c>
      <c r="E9" s="135">
        <v>3.5942425561067637</v>
      </c>
      <c r="F9" s="135">
        <v>-0.92548635916067656</v>
      </c>
      <c r="G9" s="135">
        <v>4.3630535978179008</v>
      </c>
      <c r="H9" s="135">
        <v>-0.64507087734226864</v>
      </c>
      <c r="I9" s="135">
        <v>4.6697920347295918</v>
      </c>
      <c r="J9" s="135">
        <v>2.4069229825659955</v>
      </c>
      <c r="K9" s="135">
        <v>2.4069229825659955</v>
      </c>
      <c r="L9" s="135">
        <v>3.1897930309973344</v>
      </c>
      <c r="M9" s="135">
        <v>4.1000000000000005</v>
      </c>
      <c r="N9" s="135">
        <v>3.2043562000772408</v>
      </c>
    </row>
    <row r="10" spans="1:14" ht="15.95" customHeight="1">
      <c r="B10" s="117" t="s">
        <v>6</v>
      </c>
      <c r="C10" s="135">
        <v>-1.6288352035091491</v>
      </c>
      <c r="D10" s="135">
        <v>-0.13997623253751978</v>
      </c>
      <c r="E10" s="135">
        <v>2.9105836731976975</v>
      </c>
      <c r="F10" s="135">
        <v>-1.5982886856363177</v>
      </c>
      <c r="G10" s="135">
        <v>3.164139524528875</v>
      </c>
      <c r="H10" s="135">
        <v>0.53287475545347185</v>
      </c>
      <c r="I10" s="135">
        <v>3.2265783469570763</v>
      </c>
      <c r="J10" s="135">
        <v>2.6762446203590029</v>
      </c>
      <c r="K10" s="135">
        <v>2.6762446203590029</v>
      </c>
      <c r="L10" s="135">
        <v>3.1895800664473839</v>
      </c>
      <c r="M10" s="135">
        <v>2.5</v>
      </c>
      <c r="N10" s="135">
        <v>3.2043562000772408</v>
      </c>
    </row>
    <row r="11" spans="1:14" ht="15.95" customHeight="1">
      <c r="B11" s="17" t="s">
        <v>7</v>
      </c>
      <c r="C11" s="135">
        <v>-1.4365115718920074</v>
      </c>
      <c r="D11" s="135">
        <v>-0.66654853714190887</v>
      </c>
      <c r="E11" s="135">
        <v>1.7691147344129021</v>
      </c>
      <c r="F11" s="135">
        <v>-1.1378476079554445</v>
      </c>
      <c r="G11" s="135">
        <v>2.3307435470580229</v>
      </c>
      <c r="H11" s="135">
        <v>1.2139562263455028</v>
      </c>
      <c r="I11" s="135">
        <v>2.5322923754849569</v>
      </c>
      <c r="J11" s="135">
        <v>3.0714892448392206</v>
      </c>
      <c r="K11" s="135">
        <v>3.0714892448392206</v>
      </c>
      <c r="L11" s="135">
        <v>3.1900971086197494</v>
      </c>
      <c r="M11" s="135">
        <v>2.5</v>
      </c>
      <c r="N11" s="135">
        <v>3.2043562000772408</v>
      </c>
    </row>
    <row r="12" spans="1:14" ht="15.95" customHeight="1" thickBot="1">
      <c r="B12" s="14" t="s">
        <v>33</v>
      </c>
      <c r="C12" s="136">
        <v>-1.1034280725928602</v>
      </c>
      <c r="D12" s="136">
        <v>-1.2190996023584644</v>
      </c>
      <c r="E12" s="136">
        <v>1.287106908590796</v>
      </c>
      <c r="F12" s="136">
        <v>-0.48310551579350269</v>
      </c>
      <c r="G12" s="136">
        <v>1.6932735668520049</v>
      </c>
      <c r="H12" s="136">
        <v>1.5551474614810434</v>
      </c>
      <c r="I12" s="136">
        <v>2.0284682040099256</v>
      </c>
      <c r="J12" s="136">
        <v>3.3684187867230708</v>
      </c>
      <c r="K12" s="136">
        <v>3.3684187867230708</v>
      </c>
      <c r="L12" s="136">
        <v>3.1895492439639961</v>
      </c>
      <c r="M12" s="136">
        <v>2.8000000000000003</v>
      </c>
      <c r="N12" s="136">
        <v>3.2043562000772408</v>
      </c>
    </row>
    <row r="13" spans="1:14">
      <c r="B13" s="16" t="s">
        <v>27</v>
      </c>
    </row>
    <row r="14" spans="1:14">
      <c r="B14" s="16" t="s">
        <v>148</v>
      </c>
    </row>
    <row r="15" spans="1:14">
      <c r="B15" s="16" t="s">
        <v>87</v>
      </c>
    </row>
    <row r="16" spans="1:14">
      <c r="B16" s="16" t="s">
        <v>88</v>
      </c>
    </row>
  </sheetData>
  <mergeCells count="3">
    <mergeCell ref="C4:I4"/>
    <mergeCell ref="J4:N4"/>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U15" sqref="U15"/>
    </sheetView>
  </sheetViews>
  <sheetFormatPr defaultColWidth="8.5703125" defaultRowHeight="14.25"/>
  <cols>
    <col min="1" max="1" width="10" style="1" customWidth="1"/>
    <col min="2" max="2" width="39.42578125" style="1" customWidth="1"/>
    <col min="3" max="3" width="34.42578125" style="1" customWidth="1"/>
    <col min="4" max="4" width="10.85546875" style="1" bestFit="1" customWidth="1"/>
    <col min="5" max="12" width="10.140625" style="1" bestFit="1" customWidth="1"/>
    <col min="13" max="16384" width="8.5703125" style="1"/>
  </cols>
  <sheetData>
    <row r="1" spans="1:12">
      <c r="A1" s="219" t="s">
        <v>0</v>
      </c>
    </row>
    <row r="2" spans="1:12">
      <c r="A2" s="219"/>
    </row>
    <row r="3" spans="1:12" ht="15">
      <c r="B3" s="94" t="s">
        <v>117</v>
      </c>
    </row>
    <row r="4" spans="1:12" ht="16.5" customHeight="1">
      <c r="B4" s="166" t="s">
        <v>103</v>
      </c>
      <c r="C4" s="167" t="s">
        <v>104</v>
      </c>
      <c r="D4" s="118" t="s">
        <v>10</v>
      </c>
      <c r="E4" s="118" t="s">
        <v>1</v>
      </c>
      <c r="F4" s="118" t="s">
        <v>2</v>
      </c>
      <c r="G4" s="118" t="s">
        <v>3</v>
      </c>
      <c r="H4" s="118" t="s">
        <v>4</v>
      </c>
      <c r="I4" s="118" t="s">
        <v>5</v>
      </c>
      <c r="J4" s="118" t="s">
        <v>6</v>
      </c>
      <c r="K4" s="118" t="s">
        <v>7</v>
      </c>
      <c r="L4" s="118" t="s">
        <v>33</v>
      </c>
    </row>
    <row r="5" spans="1:12" ht="15.95" customHeight="1">
      <c r="B5" s="227" t="s">
        <v>105</v>
      </c>
      <c r="C5" s="119" t="s">
        <v>109</v>
      </c>
      <c r="D5" s="229">
        <v>2191300</v>
      </c>
      <c r="E5" s="131">
        <v>257000</v>
      </c>
      <c r="F5" s="129">
        <v>279100</v>
      </c>
      <c r="G5" s="129">
        <v>254000</v>
      </c>
      <c r="H5" s="129">
        <v>246000</v>
      </c>
      <c r="I5" s="129">
        <v>252600</v>
      </c>
      <c r="J5" s="129">
        <v>264600</v>
      </c>
      <c r="K5" s="129">
        <v>263500</v>
      </c>
      <c r="L5" s="129">
        <v>268000</v>
      </c>
    </row>
    <row r="6" spans="1:12" ht="15.95" customHeight="1">
      <c r="B6" s="227"/>
      <c r="C6" s="119" t="s">
        <v>105</v>
      </c>
      <c r="D6" s="230"/>
      <c r="E6" s="131">
        <v>1043000</v>
      </c>
      <c r="F6" s="129">
        <v>991900</v>
      </c>
      <c r="G6" s="129">
        <v>1036800</v>
      </c>
      <c r="H6" s="129">
        <v>1053300</v>
      </c>
      <c r="I6" s="129">
        <v>1070100</v>
      </c>
      <c r="J6" s="129">
        <v>1077300</v>
      </c>
      <c r="K6" s="129">
        <v>1082100</v>
      </c>
      <c r="L6" s="129">
        <v>1086400</v>
      </c>
    </row>
    <row r="7" spans="1:12" ht="15.95" customHeight="1">
      <c r="B7" s="227"/>
      <c r="C7" s="119" t="s">
        <v>110</v>
      </c>
      <c r="D7" s="230"/>
      <c r="E7" s="131">
        <v>888000</v>
      </c>
      <c r="F7" s="129">
        <v>848200</v>
      </c>
      <c r="G7" s="129">
        <v>816800</v>
      </c>
      <c r="H7" s="129">
        <v>818100</v>
      </c>
      <c r="I7" s="129">
        <v>846100</v>
      </c>
      <c r="J7" s="129">
        <v>864000</v>
      </c>
      <c r="K7" s="129">
        <v>879700</v>
      </c>
      <c r="L7" s="129">
        <v>888300</v>
      </c>
    </row>
    <row r="8" spans="1:12" ht="15.95" customHeight="1">
      <c r="B8" s="119" t="s">
        <v>106</v>
      </c>
      <c r="C8" s="119" t="s">
        <v>106</v>
      </c>
      <c r="D8" s="131">
        <v>308000</v>
      </c>
      <c r="E8" s="131">
        <v>322000</v>
      </c>
      <c r="F8" s="129">
        <v>356100</v>
      </c>
      <c r="G8" s="129">
        <v>369200</v>
      </c>
      <c r="H8" s="129">
        <v>387100</v>
      </c>
      <c r="I8" s="129">
        <v>407200</v>
      </c>
      <c r="J8" s="129">
        <v>425200</v>
      </c>
      <c r="K8" s="129">
        <v>441800</v>
      </c>
      <c r="L8" s="129">
        <v>460000</v>
      </c>
    </row>
    <row r="9" spans="1:12" ht="15.95" customHeight="1" thickBot="1">
      <c r="B9" s="132" t="s">
        <v>107</v>
      </c>
      <c r="C9" s="132" t="s">
        <v>111</v>
      </c>
      <c r="D9" s="133">
        <v>13800</v>
      </c>
      <c r="E9" s="133">
        <v>15000</v>
      </c>
      <c r="F9" s="130">
        <v>16300</v>
      </c>
      <c r="G9" s="130">
        <v>16700</v>
      </c>
      <c r="H9" s="130">
        <v>17900</v>
      </c>
      <c r="I9" s="130">
        <v>19400</v>
      </c>
      <c r="J9" s="130">
        <v>21000</v>
      </c>
      <c r="K9" s="130">
        <v>22500</v>
      </c>
      <c r="L9" s="130">
        <v>24400</v>
      </c>
    </row>
    <row r="10" spans="1:12" ht="15.95" customHeight="1" thickBot="1">
      <c r="B10" s="132" t="s">
        <v>108</v>
      </c>
      <c r="C10" s="132" t="s">
        <v>108</v>
      </c>
      <c r="D10" s="133">
        <v>2513100</v>
      </c>
      <c r="E10" s="133">
        <v>2524000</v>
      </c>
      <c r="F10" s="130">
        <v>2491700</v>
      </c>
      <c r="G10" s="130">
        <v>2493400</v>
      </c>
      <c r="H10" s="130">
        <v>2522400</v>
      </c>
      <c r="I10" s="130">
        <v>2595400</v>
      </c>
      <c r="J10" s="130">
        <v>2652100</v>
      </c>
      <c r="K10" s="130">
        <v>2689600</v>
      </c>
      <c r="L10" s="130">
        <v>2727000</v>
      </c>
    </row>
    <row r="11" spans="1:12">
      <c r="B11" s="139" t="s">
        <v>27</v>
      </c>
      <c r="C11" s="139"/>
      <c r="D11" s="16"/>
    </row>
    <row r="12" spans="1:12">
      <c r="B12" s="228" t="s">
        <v>116</v>
      </c>
      <c r="C12" s="228"/>
      <c r="D12" s="228"/>
    </row>
    <row r="13" spans="1:12">
      <c r="B13" s="139" t="s">
        <v>226</v>
      </c>
      <c r="C13" s="139"/>
      <c r="D13" s="16"/>
    </row>
    <row r="14" spans="1:12">
      <c r="B14" s="139" t="s">
        <v>112</v>
      </c>
      <c r="C14" s="139"/>
    </row>
    <row r="15" spans="1:12">
      <c r="B15" s="16" t="s">
        <v>113</v>
      </c>
      <c r="C15" s="16"/>
    </row>
    <row r="16" spans="1:12">
      <c r="B16" s="16" t="s">
        <v>114</v>
      </c>
    </row>
    <row r="17" spans="2:2">
      <c r="B17" s="16" t="s">
        <v>115</v>
      </c>
    </row>
  </sheetData>
  <mergeCells count="4">
    <mergeCell ref="A1:A2"/>
    <mergeCell ref="B5:B7"/>
    <mergeCell ref="B12:D12"/>
    <mergeCell ref="D5:D7"/>
  </mergeCells>
  <hyperlinks>
    <hyperlink ref="A1:A2" location="Contents!A1" display="Return to Contents"/>
    <hyperlink ref="B12:D12" r:id="rId1" display="HMRC (2020) Scottish Income Tax Outturn Statistics."/>
  </hyperlinks>
  <pageMargins left="0.7" right="0.7" top="0.75" bottom="0.75" header="0.3" footer="0.3"/>
  <pageSetup paperSize="9" orientation="portrait" horizontalDpi="90" verticalDpi="9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sqref="A1:A2"/>
    </sheetView>
  </sheetViews>
  <sheetFormatPr defaultColWidth="8.5703125" defaultRowHeight="14.25"/>
  <cols>
    <col min="1" max="1" width="10" style="1" customWidth="1"/>
    <col min="2" max="2" width="32.5703125" style="1" customWidth="1"/>
    <col min="3" max="16384" width="8.5703125" style="1"/>
  </cols>
  <sheetData>
    <row r="1" spans="1:9">
      <c r="A1" s="219" t="s">
        <v>0</v>
      </c>
    </row>
    <row r="2" spans="1:9">
      <c r="A2" s="219"/>
    </row>
    <row r="3" spans="1:9" ht="15">
      <c r="B3" s="94" t="s">
        <v>118</v>
      </c>
    </row>
    <row r="4" spans="1:9" ht="16.5" customHeight="1">
      <c r="B4" s="169" t="s">
        <v>31</v>
      </c>
      <c r="C4" s="116" t="s">
        <v>2</v>
      </c>
      <c r="D4" s="10" t="s">
        <v>3</v>
      </c>
      <c r="E4" s="116" t="s">
        <v>4</v>
      </c>
      <c r="F4" s="93" t="s">
        <v>5</v>
      </c>
      <c r="G4" s="93" t="s">
        <v>6</v>
      </c>
      <c r="H4" s="93" t="s">
        <v>7</v>
      </c>
      <c r="I4" s="93" t="s">
        <v>33</v>
      </c>
    </row>
    <row r="5" spans="1:9" ht="15.95" customHeight="1">
      <c r="B5" s="153" t="s">
        <v>121</v>
      </c>
      <c r="C5" s="103">
        <v>75.97834920999999</v>
      </c>
      <c r="D5" s="103">
        <v>76.554491730000009</v>
      </c>
      <c r="E5" s="103">
        <v>80.990057489999998</v>
      </c>
      <c r="F5" s="103">
        <v>86.371081480000001</v>
      </c>
      <c r="G5" s="103">
        <v>91.403829040000005</v>
      </c>
      <c r="H5" s="103">
        <v>96.903446239999994</v>
      </c>
      <c r="I5" s="103">
        <v>102.95553619</v>
      </c>
    </row>
    <row r="6" spans="1:9" ht="15.95" customHeight="1">
      <c r="B6" s="119" t="s">
        <v>213</v>
      </c>
      <c r="C6" s="103">
        <v>-7.4600614399999987</v>
      </c>
      <c r="D6" s="103">
        <v>-8.6371755099999987</v>
      </c>
      <c r="E6" s="103">
        <v>-10.314358050000001</v>
      </c>
      <c r="F6" s="103">
        <v>-12.199031019999998</v>
      </c>
      <c r="G6" s="103">
        <v>-14.344685299999997</v>
      </c>
      <c r="H6" s="103">
        <v>-15.376902499999993</v>
      </c>
      <c r="I6" s="103">
        <v>-16.281134649999998</v>
      </c>
    </row>
    <row r="7" spans="1:9" ht="15.95" customHeight="1">
      <c r="B7" s="123" t="s">
        <v>122</v>
      </c>
      <c r="C7" s="103">
        <v>-6.3725783399999996</v>
      </c>
      <c r="D7" s="103">
        <v>-6.4367113499999995</v>
      </c>
      <c r="E7" s="103">
        <v>-6.8134479299999997</v>
      </c>
      <c r="F7" s="103">
        <v>-7.2160064000000004</v>
      </c>
      <c r="G7" s="103">
        <v>-7.7134324999999997</v>
      </c>
      <c r="H7" s="103">
        <v>-8.2988881499999998</v>
      </c>
      <c r="I7" s="103">
        <v>-8.7436281199999986</v>
      </c>
    </row>
    <row r="8" spans="1:9" ht="15.95" customHeight="1">
      <c r="B8" s="123" t="s">
        <v>123</v>
      </c>
      <c r="C8" s="103">
        <v>-1.0874830999999996</v>
      </c>
      <c r="D8" s="103">
        <v>-2.2004641600000001</v>
      </c>
      <c r="E8" s="103">
        <v>-3.5009101200000012</v>
      </c>
      <c r="F8" s="103">
        <v>-4.9830246199999975</v>
      </c>
      <c r="G8" s="103">
        <v>-6.6312527999999968</v>
      </c>
      <c r="H8" s="103">
        <v>-7.0780143499999939</v>
      </c>
      <c r="I8" s="103">
        <v>-7.5375065300000008</v>
      </c>
    </row>
    <row r="9" spans="1:9" ht="15.95" customHeight="1">
      <c r="B9" s="119" t="s">
        <v>124</v>
      </c>
      <c r="C9" s="103">
        <v>68.518287769999986</v>
      </c>
      <c r="D9" s="103">
        <v>67.917316220000018</v>
      </c>
      <c r="E9" s="103">
        <v>70.675699440000002</v>
      </c>
      <c r="F9" s="103">
        <v>74.172050460000008</v>
      </c>
      <c r="G9" s="103">
        <v>77.05914374000001</v>
      </c>
      <c r="H9" s="103">
        <v>81.526543740000008</v>
      </c>
      <c r="I9" s="103">
        <v>86.674401540000005</v>
      </c>
    </row>
    <row r="10" spans="1:9" ht="18" customHeight="1">
      <c r="B10" s="117" t="s">
        <v>191</v>
      </c>
      <c r="C10" s="152">
        <v>-0.76638113052061385</v>
      </c>
      <c r="D10" s="152">
        <v>-1.8314076155207317</v>
      </c>
      <c r="E10" s="152">
        <v>-1.9057881169420199</v>
      </c>
      <c r="F10" s="152">
        <v>-2.0000681068023454</v>
      </c>
      <c r="G10" s="152">
        <v>-2.0779193075562716</v>
      </c>
      <c r="H10" s="152">
        <v>-2.1983838788457888</v>
      </c>
      <c r="I10" s="152">
        <v>-2.3371971668738212</v>
      </c>
    </row>
    <row r="11" spans="1:9" ht="15.6" customHeight="1" thickBot="1">
      <c r="B11" s="132" t="s">
        <v>190</v>
      </c>
      <c r="C11" s="168">
        <v>67.751906639479373</v>
      </c>
      <c r="D11" s="168">
        <v>66.085908604479286</v>
      </c>
      <c r="E11" s="168">
        <v>68.769911323057983</v>
      </c>
      <c r="F11" s="168">
        <v>72.171982353197663</v>
      </c>
      <c r="G11" s="168">
        <v>74.981224432443739</v>
      </c>
      <c r="H11" s="168">
        <v>79.328159861154219</v>
      </c>
      <c r="I11" s="168">
        <v>84.337204373126184</v>
      </c>
    </row>
    <row r="12" spans="1:9" ht="11.45" customHeight="1">
      <c r="B12" s="121" t="s">
        <v>8</v>
      </c>
    </row>
    <row r="13" spans="1:9">
      <c r="B13" s="122" t="s">
        <v>119</v>
      </c>
    </row>
    <row r="14" spans="1:9">
      <c r="B14" s="122" t="s">
        <v>120</v>
      </c>
    </row>
    <row r="15" spans="1:9">
      <c r="B15" s="122" t="s">
        <v>192</v>
      </c>
    </row>
  </sheetData>
  <mergeCells count="1">
    <mergeCell ref="A1:A2"/>
  </mergeCells>
  <hyperlinks>
    <hyperlink ref="A1:A2" location="Contents!A1" display="Return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A2"/>
    </sheetView>
  </sheetViews>
  <sheetFormatPr defaultColWidth="8.5703125" defaultRowHeight="14.25"/>
  <cols>
    <col min="1" max="1" width="10" style="1" customWidth="1"/>
    <col min="2" max="2" width="30.85546875" style="1" customWidth="1"/>
    <col min="3" max="16384" width="8.5703125" style="1"/>
  </cols>
  <sheetData>
    <row r="1" spans="1:8">
      <c r="A1" s="219" t="s">
        <v>0</v>
      </c>
    </row>
    <row r="2" spans="1:8">
      <c r="A2" s="219"/>
    </row>
    <row r="3" spans="1:8" ht="15">
      <c r="B3" s="94" t="s">
        <v>125</v>
      </c>
    </row>
    <row r="4" spans="1:8" ht="16.5" customHeight="1">
      <c r="B4" s="169" t="s">
        <v>31</v>
      </c>
      <c r="C4" s="10" t="s">
        <v>3</v>
      </c>
      <c r="D4" s="116" t="s">
        <v>4</v>
      </c>
      <c r="E4" s="93" t="s">
        <v>5</v>
      </c>
      <c r="F4" s="93" t="s">
        <v>6</v>
      </c>
      <c r="G4" s="93" t="s">
        <v>7</v>
      </c>
      <c r="H4" s="93" t="s">
        <v>33</v>
      </c>
    </row>
    <row r="5" spans="1:8" ht="15.95" customHeight="1">
      <c r="B5" s="153" t="s">
        <v>121</v>
      </c>
      <c r="C5" s="103">
        <v>56.220279390000002</v>
      </c>
      <c r="D5" s="103">
        <v>59.261574340000003</v>
      </c>
      <c r="E5" s="103">
        <v>63.296784409999994</v>
      </c>
      <c r="F5" s="103">
        <v>67.198267430000001</v>
      </c>
      <c r="G5" s="103">
        <v>71.287572049999994</v>
      </c>
      <c r="H5" s="103">
        <v>75.724958779999994</v>
      </c>
    </row>
    <row r="6" spans="1:8" ht="15.95" customHeight="1">
      <c r="B6" s="119" t="s">
        <v>213</v>
      </c>
      <c r="C6" s="103">
        <v>-7.2628254899999991</v>
      </c>
      <c r="D6" s="103">
        <v>-8.4626655099999972</v>
      </c>
      <c r="E6" s="103">
        <v>-10.058059119999999</v>
      </c>
      <c r="F6" s="103">
        <v>-11.758388100000001</v>
      </c>
      <c r="G6" s="103">
        <v>-12.352590520000001</v>
      </c>
      <c r="H6" s="103">
        <v>-13.406059469999999</v>
      </c>
    </row>
    <row r="7" spans="1:8" ht="15.95" customHeight="1">
      <c r="B7" s="123" t="s">
        <v>122</v>
      </c>
      <c r="C7" s="103">
        <v>-4.7247600800000003</v>
      </c>
      <c r="D7" s="103">
        <v>-4.9669249899999999</v>
      </c>
      <c r="E7" s="103">
        <v>-5.3593016200000001</v>
      </c>
      <c r="F7" s="103">
        <v>-5.7443226599999999</v>
      </c>
      <c r="G7" s="103">
        <v>-6.0437761399999994</v>
      </c>
      <c r="H7" s="103">
        <v>-6.5446301299999998</v>
      </c>
    </row>
    <row r="8" spans="1:8" ht="15.95" customHeight="1">
      <c r="B8" s="123" t="s">
        <v>123</v>
      </c>
      <c r="C8" s="103">
        <v>-2.5380654099999993</v>
      </c>
      <c r="D8" s="103">
        <v>-3.4957405199999974</v>
      </c>
      <c r="E8" s="103">
        <v>-4.6987574999999993</v>
      </c>
      <c r="F8" s="103">
        <v>-6.0140654400000013</v>
      </c>
      <c r="G8" s="103">
        <v>-6.3088143800000021</v>
      </c>
      <c r="H8" s="103">
        <v>-6.8614293399999982</v>
      </c>
    </row>
    <row r="9" spans="1:8" ht="15.95" customHeight="1">
      <c r="B9" s="119" t="s">
        <v>124</v>
      </c>
      <c r="C9" s="103">
        <v>48.957453900000004</v>
      </c>
      <c r="D9" s="103">
        <v>50.798908830000002</v>
      </c>
      <c r="E9" s="103">
        <v>53.238725289999991</v>
      </c>
      <c r="F9" s="103">
        <v>55.439879330000004</v>
      </c>
      <c r="G9" s="103">
        <v>58.934981529999995</v>
      </c>
      <c r="H9" s="103">
        <v>62.318899309999992</v>
      </c>
    </row>
    <row r="10" spans="1:8" ht="15.95" customHeight="1">
      <c r="B10" s="117" t="s">
        <v>191</v>
      </c>
      <c r="C10" s="103">
        <v>-1.3201501310583552</v>
      </c>
      <c r="D10" s="103">
        <v>-1.369805429149288</v>
      </c>
      <c r="E10" s="103">
        <v>-1.435595697287134</v>
      </c>
      <c r="F10" s="103">
        <v>-1.4949503728861018</v>
      </c>
      <c r="G10" s="103">
        <v>-1.5891966879991557</v>
      </c>
      <c r="H10" s="103">
        <v>-1.6804448870963284</v>
      </c>
    </row>
    <row r="11" spans="1:8" ht="15.95" customHeight="1" thickBot="1">
      <c r="B11" s="132" t="s">
        <v>190</v>
      </c>
      <c r="C11" s="168">
        <f>C10+C9</f>
        <v>47.637303768941649</v>
      </c>
      <c r="D11" s="168">
        <f t="shared" ref="D11:H11" si="0">D10+D9</f>
        <v>49.429103400850714</v>
      </c>
      <c r="E11" s="168">
        <f t="shared" si="0"/>
        <v>51.803129592712857</v>
      </c>
      <c r="F11" s="168">
        <f t="shared" si="0"/>
        <v>53.944928957113902</v>
      </c>
      <c r="G11" s="168">
        <f t="shared" si="0"/>
        <v>57.345784842000839</v>
      </c>
      <c r="H11" s="168">
        <f t="shared" si="0"/>
        <v>60.638454422903663</v>
      </c>
    </row>
    <row r="12" spans="1:8" ht="11.1" customHeight="1">
      <c r="B12" s="121" t="s">
        <v>8</v>
      </c>
    </row>
    <row r="13" spans="1:8" ht="11.45" customHeight="1">
      <c r="B13" s="122" t="s">
        <v>119</v>
      </c>
    </row>
    <row r="14" spans="1:8">
      <c r="B14" s="122" t="s">
        <v>120</v>
      </c>
    </row>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sqref="A1:A2"/>
    </sheetView>
  </sheetViews>
  <sheetFormatPr defaultColWidth="8.5703125" defaultRowHeight="14.25"/>
  <cols>
    <col min="1" max="1" width="10" style="1" customWidth="1"/>
    <col min="2" max="2" width="30.85546875" style="1" customWidth="1"/>
    <col min="3" max="3" width="13.42578125" style="1" bestFit="1" customWidth="1"/>
    <col min="4" max="16384" width="8.5703125" style="1"/>
  </cols>
  <sheetData>
    <row r="1" spans="1:3">
      <c r="A1" s="219" t="s">
        <v>0</v>
      </c>
    </row>
    <row r="2" spans="1:3">
      <c r="A2" s="219"/>
    </row>
    <row r="3" spans="1:3" ht="15">
      <c r="B3" s="94" t="s">
        <v>199</v>
      </c>
    </row>
    <row r="4" spans="1:3" ht="16.5" customHeight="1">
      <c r="B4" s="9" t="s">
        <v>31</v>
      </c>
      <c r="C4" s="10" t="s">
        <v>128</v>
      </c>
    </row>
    <row r="5" spans="1:3" ht="15.95" customHeight="1">
      <c r="B5" s="119" t="s">
        <v>126</v>
      </c>
      <c r="C5" s="170">
        <v>-721.59587041217651</v>
      </c>
    </row>
    <row r="6" spans="1:3" ht="15.95" customHeight="1">
      <c r="B6" s="23" t="s">
        <v>127</v>
      </c>
      <c r="C6" s="171">
        <v>695.22550017598667</v>
      </c>
    </row>
    <row r="7" spans="1:3" ht="11.1" customHeight="1">
      <c r="B7" s="121" t="s">
        <v>8</v>
      </c>
    </row>
  </sheetData>
  <mergeCells count="1">
    <mergeCell ref="A1:A2"/>
  </mergeCells>
  <hyperlinks>
    <hyperlink ref="A1:A2" location="Contents!A1" display="Return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A2"/>
    </sheetView>
  </sheetViews>
  <sheetFormatPr defaultColWidth="8.5703125" defaultRowHeight="14.25"/>
  <cols>
    <col min="1" max="1" width="10" style="1" customWidth="1"/>
    <col min="2" max="2" width="44.5703125" style="1" customWidth="1"/>
    <col min="3" max="3" width="16.42578125" style="1" bestFit="1" customWidth="1"/>
    <col min="4" max="4" width="17.85546875" style="1" bestFit="1" customWidth="1"/>
    <col min="5" max="5" width="16" style="1" bestFit="1" customWidth="1"/>
    <col min="6" max="16384" width="8.5703125" style="1"/>
  </cols>
  <sheetData>
    <row r="1" spans="1:5">
      <c r="A1" s="219" t="s">
        <v>0</v>
      </c>
    </row>
    <row r="2" spans="1:5">
      <c r="A2" s="219"/>
    </row>
    <row r="3" spans="1:5" ht="15">
      <c r="B3" s="94" t="s">
        <v>200</v>
      </c>
    </row>
    <row r="4" spans="1:5" ht="16.5" customHeight="1">
      <c r="B4" s="9" t="s">
        <v>129</v>
      </c>
      <c r="C4" s="10" t="s">
        <v>130</v>
      </c>
      <c r="D4" s="116" t="s">
        <v>131</v>
      </c>
      <c r="E4" s="93" t="s">
        <v>132</v>
      </c>
    </row>
    <row r="5" spans="1:5" ht="15.95" customHeight="1">
      <c r="B5" s="153" t="s">
        <v>133</v>
      </c>
      <c r="C5" s="170">
        <v>-15.471537075000001</v>
      </c>
      <c r="D5" s="170">
        <v>-10.314358050000001</v>
      </c>
      <c r="E5" s="170">
        <v>-5.1571790250000005</v>
      </c>
    </row>
    <row r="6" spans="1:5" ht="15.95" customHeight="1">
      <c r="B6" s="119" t="s">
        <v>134</v>
      </c>
      <c r="C6" s="170">
        <v>-12.693998264999996</v>
      </c>
      <c r="D6" s="170">
        <v>-8.4626655099999972</v>
      </c>
      <c r="E6" s="170">
        <v>-4.2313327549999986</v>
      </c>
    </row>
    <row r="7" spans="1:5" ht="15.95" customHeight="1">
      <c r="B7" s="120" t="s">
        <v>135</v>
      </c>
      <c r="C7" s="171">
        <v>-47.426478435</v>
      </c>
      <c r="D7" s="171">
        <v>-31.617652289999999</v>
      </c>
      <c r="E7" s="171">
        <v>-15.808826144999999</v>
      </c>
    </row>
    <row r="8" spans="1:5" ht="15.95" customHeight="1">
      <c r="B8" s="120" t="s">
        <v>194</v>
      </c>
      <c r="C8" s="171">
        <f>SUM(C5:C7)</f>
        <v>-75.592013774999998</v>
      </c>
      <c r="D8" s="171">
        <f>SUM(D5:D7)</f>
        <v>-50.394675849999999</v>
      </c>
      <c r="E8" s="171">
        <f>SUM(E5:E7)</f>
        <v>-25.197337924999999</v>
      </c>
    </row>
    <row r="9" spans="1:5" ht="11.1" customHeight="1">
      <c r="B9" s="172" t="s">
        <v>8</v>
      </c>
    </row>
    <row r="10" spans="1:5" ht="11.45" customHeight="1">
      <c r="B10" s="172" t="s">
        <v>136</v>
      </c>
    </row>
    <row r="11" spans="1:5">
      <c r="B11" s="173" t="s">
        <v>137</v>
      </c>
    </row>
    <row r="12" spans="1:5">
      <c r="B12" s="173" t="s">
        <v>193</v>
      </c>
    </row>
    <row r="13" spans="1:5">
      <c r="B13" s="173" t="s">
        <v>195</v>
      </c>
    </row>
  </sheetData>
  <mergeCells count="1">
    <mergeCell ref="A1:A2"/>
  </mergeCells>
  <hyperlinks>
    <hyperlink ref="A1:A2" location="Contents!A1" display="Return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2"/>
    </sheetView>
  </sheetViews>
  <sheetFormatPr defaultColWidth="8.5703125" defaultRowHeight="14.25"/>
  <cols>
    <col min="1" max="1" width="10" style="1" customWidth="1"/>
    <col min="2" max="2" width="37.42578125" style="1" customWidth="1"/>
    <col min="3" max="3" width="9.42578125" style="1" bestFit="1" customWidth="1"/>
    <col min="4" max="4" width="10.42578125" style="1" bestFit="1" customWidth="1"/>
    <col min="5" max="5" width="11.140625" style="1" bestFit="1" customWidth="1"/>
    <col min="6" max="8" width="10.42578125" style="1" bestFit="1" customWidth="1"/>
    <col min="9" max="10" width="11.140625" style="1" bestFit="1" customWidth="1"/>
    <col min="11" max="16384" width="8.5703125" style="1"/>
  </cols>
  <sheetData>
    <row r="1" spans="1:10">
      <c r="A1" s="219" t="s">
        <v>0</v>
      </c>
    </row>
    <row r="2" spans="1:10">
      <c r="A2" s="219"/>
    </row>
    <row r="3" spans="1:10" ht="15.75" thickBot="1">
      <c r="B3" s="94" t="s">
        <v>201</v>
      </c>
    </row>
    <row r="4" spans="1:10" ht="16.5" customHeight="1" thickBot="1">
      <c r="B4" s="95"/>
      <c r="C4" s="96" t="s">
        <v>1</v>
      </c>
      <c r="D4" s="97" t="s">
        <v>2</v>
      </c>
      <c r="E4" s="96" t="s">
        <v>3</v>
      </c>
      <c r="F4" s="97" t="s">
        <v>4</v>
      </c>
      <c r="G4" s="98" t="s">
        <v>5</v>
      </c>
      <c r="H4" s="98" t="s">
        <v>6</v>
      </c>
      <c r="I4" s="98" t="s">
        <v>7</v>
      </c>
      <c r="J4" s="96" t="s">
        <v>33</v>
      </c>
    </row>
    <row r="5" spans="1:10" ht="16.5" customHeight="1">
      <c r="B5" s="99" t="s">
        <v>63</v>
      </c>
      <c r="C5" s="100"/>
      <c r="D5" s="101"/>
      <c r="E5" s="100"/>
      <c r="F5" s="101"/>
      <c r="G5" s="100"/>
      <c r="H5" s="100"/>
      <c r="I5" s="100"/>
      <c r="J5" s="100"/>
    </row>
    <row r="6" spans="1:10" ht="16.5" customHeight="1">
      <c r="B6" s="102" t="s">
        <v>34</v>
      </c>
      <c r="C6" s="174">
        <v>11555.960561</v>
      </c>
      <c r="D6" s="104">
        <v>11838.322644632066</v>
      </c>
      <c r="E6" s="103">
        <v>11849.651122751078</v>
      </c>
      <c r="F6" s="104">
        <v>12263.28660725285</v>
      </c>
      <c r="G6" s="103">
        <v>12907.099454558656</v>
      </c>
      <c r="H6" s="103">
        <v>13481.186391714591</v>
      </c>
      <c r="I6" s="103">
        <v>14080.038588099093</v>
      </c>
      <c r="J6" s="103">
        <v>14717.731561565288</v>
      </c>
    </row>
    <row r="7" spans="1:10" ht="16.5" customHeight="1">
      <c r="B7" s="102" t="s">
        <v>35</v>
      </c>
      <c r="C7" s="174">
        <v>11555.946345</v>
      </c>
      <c r="D7" s="103">
        <v>11779.994181868178</v>
      </c>
      <c r="E7" s="103">
        <v>11839.468761966114</v>
      </c>
      <c r="F7" s="103">
        <v>11948.71867398002</v>
      </c>
      <c r="G7" s="103">
        <v>12443.266679846442</v>
      </c>
      <c r="H7" s="103">
        <v>12979.809891846831</v>
      </c>
      <c r="I7" s="103">
        <v>13607.489484620099</v>
      </c>
      <c r="J7" s="103">
        <v>14282.858541565722</v>
      </c>
    </row>
    <row r="8" spans="1:10" ht="16.5" customHeight="1">
      <c r="B8" s="102" t="s">
        <v>36</v>
      </c>
      <c r="C8" s="103">
        <v>1.4215999999578344E-2</v>
      </c>
      <c r="D8" s="103">
        <v>58.328462763887728</v>
      </c>
      <c r="E8" s="103">
        <v>10.182360784963748</v>
      </c>
      <c r="F8" s="103">
        <v>314.56793327283049</v>
      </c>
      <c r="G8" s="103">
        <v>463.83277471221481</v>
      </c>
      <c r="H8" s="103">
        <v>501.37649986775978</v>
      </c>
      <c r="I8" s="103">
        <v>472.54910347899386</v>
      </c>
      <c r="J8" s="103">
        <v>434.87301999956617</v>
      </c>
    </row>
    <row r="9" spans="1:10" ht="16.5" customHeight="1">
      <c r="B9" s="99" t="s">
        <v>64</v>
      </c>
      <c r="C9" s="105"/>
      <c r="D9" s="106"/>
      <c r="E9" s="105"/>
      <c r="F9" s="106"/>
      <c r="G9" s="105"/>
      <c r="H9" s="105"/>
      <c r="I9" s="105"/>
      <c r="J9" s="105"/>
    </row>
    <row r="10" spans="1:10" ht="16.5" customHeight="1">
      <c r="B10" s="102" t="s">
        <v>34</v>
      </c>
      <c r="C10" s="107"/>
      <c r="D10" s="108">
        <v>2.4434323926736612</v>
      </c>
      <c r="E10" s="108">
        <v>9.5693270567753785E-2</v>
      </c>
      <c r="F10" s="108">
        <v>3.4906975759615433</v>
      </c>
      <c r="G10" s="108">
        <v>5.2499209055836493</v>
      </c>
      <c r="H10" s="108">
        <v>4.4478384874703458</v>
      </c>
      <c r="I10" s="108">
        <v>4.4421327543735289</v>
      </c>
      <c r="J10" s="108">
        <v>4.5290570013436948</v>
      </c>
    </row>
    <row r="11" spans="1:10" ht="16.5" customHeight="1">
      <c r="B11" s="102" t="s">
        <v>35</v>
      </c>
      <c r="C11" s="107"/>
      <c r="D11" s="108">
        <v>1.9388099440693418</v>
      </c>
      <c r="E11" s="108">
        <v>0.50487783932422481</v>
      </c>
      <c r="F11" s="108">
        <v>0.92276025394708583</v>
      </c>
      <c r="G11" s="108">
        <v>4.1389208279157819</v>
      </c>
      <c r="H11" s="108">
        <v>4.3119160410617363</v>
      </c>
      <c r="I11" s="108">
        <v>4.835814992695231</v>
      </c>
      <c r="J11" s="108">
        <v>4.9632157181452197</v>
      </c>
    </row>
    <row r="12" spans="1:10" ht="16.5" customHeight="1">
      <c r="B12" s="109" t="s">
        <v>36</v>
      </c>
      <c r="C12" s="110"/>
      <c r="D12" s="111">
        <v>0.50462244860431937</v>
      </c>
      <c r="E12" s="111">
        <v>-0.40918456875647102</v>
      </c>
      <c r="F12" s="111">
        <v>2.5679373220144575</v>
      </c>
      <c r="G12" s="111">
        <v>1.1110000776678675</v>
      </c>
      <c r="H12" s="111">
        <v>0.13592244640860951</v>
      </c>
      <c r="I12" s="111">
        <v>-0.39368223832170202</v>
      </c>
      <c r="J12" s="111">
        <v>-0.43415871680152485</v>
      </c>
    </row>
    <row r="13" spans="1:10" ht="11.1" customHeight="1">
      <c r="B13" s="16" t="s">
        <v>8</v>
      </c>
    </row>
    <row r="14" spans="1:10" ht="11.1" customHeight="1">
      <c r="B14" s="112" t="s">
        <v>65</v>
      </c>
    </row>
    <row r="15" spans="1:10" ht="11.1" customHeight="1">
      <c r="B15" s="112" t="s">
        <v>66</v>
      </c>
    </row>
    <row r="16" spans="1:10" ht="11.45" customHeight="1">
      <c r="B16" s="16" t="s">
        <v>9</v>
      </c>
    </row>
  </sheetData>
  <mergeCells count="1">
    <mergeCell ref="A1:A2"/>
  </mergeCells>
  <hyperlinks>
    <hyperlink ref="A1:A2" location="Contents!A1" display="Return to Contents"/>
    <hyperlink ref="B14" r:id="rId1"/>
    <hyperlink ref="B15" r:id="rId2"/>
  </hyperlinks>
  <pageMargins left="0.7" right="0.7" top="0.75" bottom="0.75" header="0.3" footer="0.3"/>
  <pageSetup paperSize="9" orientation="portrait" horizontalDpi="90" verticalDpi="9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sqref="A1:A2"/>
    </sheetView>
  </sheetViews>
  <sheetFormatPr defaultColWidth="8.5703125" defaultRowHeight="14.25"/>
  <cols>
    <col min="1" max="1" width="10" style="1" customWidth="1"/>
    <col min="2" max="2" width="61.140625" style="1" customWidth="1"/>
    <col min="3" max="9" width="11.5703125" style="1" customWidth="1"/>
    <col min="10" max="16384" width="8.5703125" style="1"/>
  </cols>
  <sheetData>
    <row r="1" spans="1:9">
      <c r="A1" s="219" t="s">
        <v>0</v>
      </c>
    </row>
    <row r="2" spans="1:9">
      <c r="A2" s="219"/>
    </row>
    <row r="3" spans="1:9" ht="15">
      <c r="B3" s="8" t="s">
        <v>202</v>
      </c>
    </row>
    <row r="4" spans="1:9" ht="16.5" customHeight="1">
      <c r="B4" s="9"/>
      <c r="C4" s="128" t="s">
        <v>32</v>
      </c>
      <c r="D4" s="10" t="s">
        <v>149</v>
      </c>
      <c r="E4" s="128" t="s">
        <v>4</v>
      </c>
      <c r="F4" s="127" t="s">
        <v>5</v>
      </c>
      <c r="G4" s="127" t="s">
        <v>6</v>
      </c>
      <c r="H4" s="127" t="s">
        <v>7</v>
      </c>
      <c r="I4" s="127" t="s">
        <v>33</v>
      </c>
    </row>
    <row r="5" spans="1:9" ht="15" customHeight="1">
      <c r="B5" s="178" t="s">
        <v>150</v>
      </c>
      <c r="C5" s="175">
        <v>726.23056599999995</v>
      </c>
      <c r="D5" s="152">
        <v>1675.7838561484623</v>
      </c>
      <c r="E5" s="152">
        <v>877.13547980653971</v>
      </c>
      <c r="F5" s="152">
        <v>713.39059748147747</v>
      </c>
      <c r="G5" s="152">
        <v>649.82386469424966</v>
      </c>
      <c r="H5" s="152">
        <v>667.09770528872536</v>
      </c>
      <c r="I5" s="152">
        <v>686.47617623833526</v>
      </c>
    </row>
    <row r="6" spans="1:9" ht="15" customHeight="1">
      <c r="B6" s="142" t="s">
        <v>164</v>
      </c>
      <c r="C6" s="175">
        <v>85.423657000000006</v>
      </c>
      <c r="D6" s="152">
        <v>79.402027148462125</v>
      </c>
      <c r="E6" s="152">
        <v>85.310913308014122</v>
      </c>
      <c r="F6" s="152">
        <v>86.316728017525364</v>
      </c>
      <c r="G6" s="152"/>
      <c r="H6" s="152"/>
      <c r="I6" s="152"/>
    </row>
    <row r="7" spans="1:9" ht="15" customHeight="1">
      <c r="B7" s="142" t="s">
        <v>152</v>
      </c>
      <c r="C7" s="175">
        <v>0.172046</v>
      </c>
      <c r="D7" s="152"/>
      <c r="E7" s="152"/>
      <c r="F7" s="152"/>
      <c r="G7" s="152"/>
      <c r="H7" s="152"/>
      <c r="I7" s="152"/>
    </row>
    <row r="8" spans="1:9" ht="15" customHeight="1">
      <c r="B8" s="142" t="s">
        <v>165</v>
      </c>
      <c r="C8" s="175">
        <v>3.8117930000000002</v>
      </c>
      <c r="D8" s="152">
        <v>1.674121</v>
      </c>
      <c r="E8" s="152">
        <v>2.2936816275272363</v>
      </c>
      <c r="F8" s="152">
        <v>2.3400254924250432</v>
      </c>
      <c r="G8" s="152">
        <v>2.3990495825573559</v>
      </c>
      <c r="H8" s="152">
        <v>2.4639142461552566</v>
      </c>
      <c r="I8" s="152">
        <v>2.536716081459975</v>
      </c>
    </row>
    <row r="9" spans="1:9" ht="15" customHeight="1">
      <c r="B9" s="142" t="s">
        <v>166</v>
      </c>
      <c r="C9" s="175">
        <v>27.580985999999999</v>
      </c>
      <c r="D9" s="152">
        <v>27.533691999999999</v>
      </c>
      <c r="E9" s="152">
        <v>27.511466008057727</v>
      </c>
      <c r="F9" s="152">
        <v>28.049274060930987</v>
      </c>
      <c r="G9" s="152">
        <v>28.728533147960739</v>
      </c>
      <c r="H9" s="152">
        <v>29.476304141020389</v>
      </c>
      <c r="I9" s="152">
        <v>30.314945495322814</v>
      </c>
    </row>
    <row r="10" spans="1:9" ht="15" customHeight="1">
      <c r="B10" s="142" t="s">
        <v>167</v>
      </c>
      <c r="C10" s="175">
        <v>202.38239300000001</v>
      </c>
      <c r="D10" s="152">
        <v>201.77366799999999</v>
      </c>
      <c r="E10" s="152">
        <v>193.75623843657331</v>
      </c>
      <c r="F10" s="152">
        <v>197.59645530440747</v>
      </c>
      <c r="G10" s="152">
        <v>202.46176582143215</v>
      </c>
      <c r="H10" s="152">
        <v>207.81434656186562</v>
      </c>
      <c r="I10" s="152">
        <v>213.81905966879393</v>
      </c>
    </row>
    <row r="11" spans="1:9" ht="15" customHeight="1">
      <c r="B11" s="142" t="s">
        <v>153</v>
      </c>
      <c r="C11" s="175">
        <v>4.0028969999999999</v>
      </c>
      <c r="D11" s="152">
        <v>3.8575689999999998</v>
      </c>
      <c r="E11" s="152">
        <v>4.2778913661911249</v>
      </c>
      <c r="F11" s="152">
        <v>4.3613864387663552</v>
      </c>
      <c r="G11" s="152">
        <v>4.4667990533834532</v>
      </c>
      <c r="H11" s="152">
        <v>4.5828537016313726</v>
      </c>
      <c r="I11" s="152">
        <v>4.713006730690096</v>
      </c>
    </row>
    <row r="12" spans="1:9" ht="15" customHeight="1">
      <c r="B12" s="142" t="s">
        <v>168</v>
      </c>
      <c r="C12" s="175">
        <v>64.777518999999998</v>
      </c>
      <c r="D12" s="152">
        <v>64.607270999999997</v>
      </c>
      <c r="E12" s="152">
        <v>64.535870936870907</v>
      </c>
      <c r="F12" s="152">
        <v>65.797872903555032</v>
      </c>
      <c r="G12" s="152">
        <v>67.391936704400848</v>
      </c>
      <c r="H12" s="152">
        <v>69.146750477043128</v>
      </c>
      <c r="I12" s="152">
        <v>71.11482744312994</v>
      </c>
    </row>
    <row r="13" spans="1:9" ht="15" customHeight="1">
      <c r="B13" s="142" t="s">
        <v>154</v>
      </c>
      <c r="C13" s="175">
        <v>1.349299</v>
      </c>
      <c r="D13" s="152">
        <v>1.309096</v>
      </c>
      <c r="E13" s="152">
        <v>1.3172624376898392</v>
      </c>
      <c r="F13" s="152">
        <v>1.3436489974382075</v>
      </c>
      <c r="G13" s="152">
        <v>1.3768934476661143</v>
      </c>
      <c r="H13" s="152">
        <v>1.4135267140834351</v>
      </c>
      <c r="I13" s="152">
        <v>1.4546184011194507</v>
      </c>
    </row>
    <row r="14" spans="1:9" ht="15" customHeight="1">
      <c r="B14" s="142" t="s">
        <v>169</v>
      </c>
      <c r="C14" s="175">
        <v>278.05457799999999</v>
      </c>
      <c r="D14" s="152">
        <v>280.11339500000003</v>
      </c>
      <c r="E14" s="152">
        <v>272.44685191266052</v>
      </c>
      <c r="F14" s="152">
        <v>277.97908668925226</v>
      </c>
      <c r="G14" s="152">
        <v>284.9709084057684</v>
      </c>
      <c r="H14" s="152">
        <v>292.67055145639819</v>
      </c>
      <c r="I14" s="152">
        <v>301.30980442636877</v>
      </c>
    </row>
    <row r="15" spans="1:9" ht="15" customHeight="1">
      <c r="B15" s="142" t="s">
        <v>170</v>
      </c>
      <c r="C15" s="175">
        <v>7.2658649999999998</v>
      </c>
      <c r="D15" s="152">
        <v>6.949179</v>
      </c>
      <c r="E15" s="152">
        <v>6.9435400701684555</v>
      </c>
      <c r="F15" s="152">
        <v>7.079062768727284</v>
      </c>
      <c r="G15" s="152">
        <v>7.2501603144199267</v>
      </c>
      <c r="H15" s="152">
        <v>7.4385311802178142</v>
      </c>
      <c r="I15" s="152">
        <v>7.6497854396563101</v>
      </c>
    </row>
    <row r="16" spans="1:9" ht="15" customHeight="1">
      <c r="B16" s="142" t="s">
        <v>155</v>
      </c>
      <c r="C16" s="175">
        <v>0.34167399999999998</v>
      </c>
      <c r="D16" s="152">
        <v>0.40087899999999999</v>
      </c>
      <c r="E16" s="152">
        <v>0.40239289126967448</v>
      </c>
      <c r="F16" s="152">
        <v>0.41024671942572521</v>
      </c>
      <c r="G16" s="152">
        <v>0.42016218551429885</v>
      </c>
      <c r="H16" s="152">
        <v>0.43107867718186188</v>
      </c>
      <c r="I16" s="152">
        <v>0.44332131010245335</v>
      </c>
    </row>
    <row r="17" spans="2:11" ht="15" customHeight="1">
      <c r="B17" s="142" t="s">
        <v>156</v>
      </c>
      <c r="C17" s="175">
        <v>0.64223600000000003</v>
      </c>
      <c r="D17" s="152">
        <v>0.64598199999999995</v>
      </c>
      <c r="E17" s="152">
        <v>0.64911145332529152</v>
      </c>
      <c r="F17" s="152">
        <v>0.66178068759644226</v>
      </c>
      <c r="G17" s="152">
        <v>0.67777560883583932</v>
      </c>
      <c r="H17" s="152">
        <v>0.69538531299633455</v>
      </c>
      <c r="I17" s="152">
        <v>0.7151342534473909</v>
      </c>
    </row>
    <row r="18" spans="2:11" ht="15" customHeight="1">
      <c r="B18" s="142" t="s">
        <v>157</v>
      </c>
      <c r="C18" s="175">
        <v>5.0813870000000003</v>
      </c>
      <c r="D18" s="152">
        <v>2.0844999999999999E-2</v>
      </c>
      <c r="E18" s="152">
        <v>1.9694315898940398</v>
      </c>
      <c r="F18" s="152">
        <v>1.3005215146066229</v>
      </c>
      <c r="G18" s="152"/>
      <c r="H18" s="152"/>
      <c r="I18" s="152"/>
    </row>
    <row r="19" spans="2:11" ht="15" customHeight="1">
      <c r="B19" s="142" t="s">
        <v>158</v>
      </c>
      <c r="C19" s="175">
        <v>0.161853</v>
      </c>
      <c r="D19" s="152">
        <v>9.3749999999999997E-3</v>
      </c>
      <c r="E19" s="152">
        <v>3.2616196014690679E-2</v>
      </c>
      <c r="F19" s="152">
        <v>2.2103356214299458E-2</v>
      </c>
      <c r="G19" s="152"/>
      <c r="H19" s="152"/>
      <c r="I19" s="152"/>
    </row>
    <row r="20" spans="2:11" ht="15" customHeight="1">
      <c r="B20" s="142" t="s">
        <v>159</v>
      </c>
      <c r="C20" s="175">
        <v>9.7880800000000008</v>
      </c>
      <c r="D20" s="152">
        <v>9.4018470000000001</v>
      </c>
      <c r="E20" s="152">
        <v>9.4587012264299926</v>
      </c>
      <c r="F20" s="152">
        <v>9.6433143635493099</v>
      </c>
      <c r="G20" s="152">
        <v>9.8763886381884269</v>
      </c>
      <c r="H20" s="152">
        <v>10.132993154233645</v>
      </c>
      <c r="I20" s="152">
        <v>10.420770124287335</v>
      </c>
    </row>
    <row r="21" spans="2:11" ht="15" customHeight="1">
      <c r="B21" s="142" t="s">
        <v>160</v>
      </c>
      <c r="C21" s="175">
        <v>31.712985</v>
      </c>
      <c r="D21" s="152">
        <v>8.2583079999999995</v>
      </c>
      <c r="E21" s="152">
        <v>18.333730403295021</v>
      </c>
      <c r="F21" s="152">
        <v>27.349205377437514</v>
      </c>
      <c r="G21" s="152">
        <v>36.364680351580006</v>
      </c>
      <c r="H21" s="152">
        <v>37.309493435046093</v>
      </c>
      <c r="I21" s="152">
        <v>38.369082917793314</v>
      </c>
    </row>
    <row r="22" spans="2:11" ht="15" customHeight="1">
      <c r="B22" s="142" t="s">
        <v>171</v>
      </c>
      <c r="C22" s="175">
        <v>3.4682439999999999</v>
      </c>
      <c r="D22" s="152">
        <v>2.0549469999999999</v>
      </c>
      <c r="E22" s="152">
        <v>2.1947262428443826</v>
      </c>
      <c r="F22" s="152">
        <v>2.2375624935208958</v>
      </c>
      <c r="G22" s="152">
        <v>2.2916433038601665</v>
      </c>
      <c r="H22" s="152">
        <v>2.3511838953129516</v>
      </c>
      <c r="I22" s="152">
        <v>2.4179575096965258</v>
      </c>
    </row>
    <row r="23" spans="2:11" ht="15" customHeight="1">
      <c r="B23" s="142" t="s">
        <v>161</v>
      </c>
      <c r="C23" s="175">
        <v>4.0390000000000001E-3</v>
      </c>
      <c r="D23" s="152">
        <v>1.4213999999999999E-2</v>
      </c>
      <c r="E23" s="152">
        <v>1.4125879303042174E-2</v>
      </c>
      <c r="F23" s="152">
        <v>1.4401585536939968E-2</v>
      </c>
      <c r="G23" s="152">
        <v>1.4749664939532423E-2</v>
      </c>
      <c r="H23" s="152">
        <v>1.5132885038729744E-2</v>
      </c>
      <c r="I23" s="152">
        <v>1.5562658920773367E-2</v>
      </c>
    </row>
    <row r="24" spans="2:11" ht="15" customHeight="1">
      <c r="B24" s="142" t="s">
        <v>162</v>
      </c>
      <c r="C24" s="175">
        <v>0</v>
      </c>
      <c r="D24" s="152">
        <v>0.01</v>
      </c>
      <c r="E24" s="152">
        <v>0.13363550205834818</v>
      </c>
      <c r="F24" s="152">
        <v>0.13624377444954816</v>
      </c>
      <c r="G24" s="152">
        <v>0.13953672101405654</v>
      </c>
      <c r="H24" s="152">
        <v>0.14316211022038047</v>
      </c>
      <c r="I24" s="152">
        <v>0.14722791364870907</v>
      </c>
    </row>
    <row r="25" spans="2:11" ht="15" customHeight="1">
      <c r="B25" s="142" t="s">
        <v>172</v>
      </c>
      <c r="C25" s="175">
        <v>0.209035</v>
      </c>
      <c r="D25" s="152">
        <v>0.21945600000000001</v>
      </c>
      <c r="E25" s="152">
        <v>0.22542709285593773</v>
      </c>
      <c r="F25" s="152">
        <v>0.22982693611216987</v>
      </c>
      <c r="G25" s="152">
        <v>0.23538174272817641</v>
      </c>
      <c r="H25" s="152">
        <v>0.24149734028021067</v>
      </c>
      <c r="I25" s="152">
        <v>0.2483558638974725</v>
      </c>
    </row>
    <row r="26" spans="2:11" ht="15" customHeight="1">
      <c r="B26" s="146" t="s">
        <v>173</v>
      </c>
      <c r="C26" s="175"/>
      <c r="D26" s="152">
        <v>1.2E-2</v>
      </c>
      <c r="E26" s="152">
        <v>0.29399999999999998</v>
      </c>
      <c r="F26" s="152">
        <v>0.52185000000000004</v>
      </c>
      <c r="G26" s="152">
        <v>0.75749999999999995</v>
      </c>
      <c r="H26" s="152">
        <v>0.77100000000000002</v>
      </c>
      <c r="I26" s="152">
        <v>0.78600000000000003</v>
      </c>
      <c r="K26" s="22"/>
    </row>
    <row r="27" spans="2:11" ht="15" customHeight="1">
      <c r="B27" s="146" t="s">
        <v>221</v>
      </c>
      <c r="C27" s="175"/>
      <c r="D27" s="152">
        <v>60.238295999999998</v>
      </c>
      <c r="E27" s="152"/>
      <c r="F27" s="152"/>
      <c r="G27" s="152"/>
      <c r="H27" s="152"/>
      <c r="I27" s="152"/>
    </row>
    <row r="28" spans="2:11" ht="15" customHeight="1">
      <c r="B28" s="146" t="s">
        <v>222</v>
      </c>
      <c r="C28" s="175"/>
      <c r="D28" s="152">
        <v>927.27768900000001</v>
      </c>
      <c r="E28" s="152">
        <v>185.03386522549599</v>
      </c>
      <c r="F28" s="152"/>
      <c r="G28" s="152"/>
      <c r="H28" s="152"/>
      <c r="I28" s="152"/>
    </row>
    <row r="29" spans="2:11" ht="15" customHeight="1">
      <c r="B29" s="178" t="s">
        <v>224</v>
      </c>
      <c r="C29" s="175">
        <v>36.811008999999999</v>
      </c>
      <c r="D29" s="152">
        <v>35.943135000000005</v>
      </c>
      <c r="E29" s="152">
        <v>36.890287666214455</v>
      </c>
      <c r="F29" s="152">
        <v>37.615824976211059</v>
      </c>
      <c r="G29" s="152">
        <v>38.533057649697511</v>
      </c>
      <c r="H29" s="152">
        <v>39.542638073805463</v>
      </c>
      <c r="I29" s="152">
        <v>40.675031900700723</v>
      </c>
    </row>
    <row r="30" spans="2:11" ht="15" customHeight="1">
      <c r="B30" s="142" t="s">
        <v>174</v>
      </c>
      <c r="C30" s="175">
        <v>1.391E-2</v>
      </c>
      <c r="D30" s="152">
        <v>0.12812499999999999</v>
      </c>
      <c r="E30" s="152">
        <v>0.12671977196232689</v>
      </c>
      <c r="F30" s="152">
        <v>0.12919306444477055</v>
      </c>
      <c r="G30" s="152">
        <v>0.13231559873626769</v>
      </c>
      <c r="H30" s="152">
        <v>0.13575337153184908</v>
      </c>
      <c r="I30" s="152">
        <v>0.13960876680739862</v>
      </c>
    </row>
    <row r="31" spans="2:11" ht="15" customHeight="1">
      <c r="B31" s="142" t="s">
        <v>175</v>
      </c>
      <c r="C31" s="175">
        <v>22.431104999999999</v>
      </c>
      <c r="D31" s="152">
        <v>21.765692000000001</v>
      </c>
      <c r="E31" s="152">
        <v>22.123763570642879</v>
      </c>
      <c r="F31" s="152">
        <v>22.559777719555715</v>
      </c>
      <c r="G31" s="152">
        <v>23.111620263971602</v>
      </c>
      <c r="H31" s="152">
        <v>23.718858988641518</v>
      </c>
      <c r="I31" s="152">
        <v>24.400018532024458</v>
      </c>
    </row>
    <row r="32" spans="2:11" ht="15" customHeight="1">
      <c r="B32" s="142" t="s">
        <v>153</v>
      </c>
      <c r="C32" s="175">
        <v>11.800921000000001</v>
      </c>
      <c r="D32" s="152">
        <v>11.524384</v>
      </c>
      <c r="E32" s="152">
        <v>12.083205330907171</v>
      </c>
      <c r="F32" s="152">
        <v>12.31904304151827</v>
      </c>
      <c r="G32" s="152">
        <v>12.616788392639764</v>
      </c>
      <c r="H32" s="152">
        <v>12.944592916959506</v>
      </c>
      <c r="I32" s="152">
        <v>13.312219310417065</v>
      </c>
    </row>
    <row r="33" spans="2:11" ht="15" customHeight="1">
      <c r="B33" s="142" t="s">
        <v>154</v>
      </c>
      <c r="C33" s="175">
        <v>2.5650729999999999</v>
      </c>
      <c r="D33" s="152">
        <v>2.524934</v>
      </c>
      <c r="E33" s="152">
        <v>2.5565989927020785</v>
      </c>
      <c r="F33" s="152">
        <v>2.6078111506922967</v>
      </c>
      <c r="G33" s="152">
        <v>2.6723333943498759</v>
      </c>
      <c r="H33" s="152">
        <v>2.7434327966725904</v>
      </c>
      <c r="I33" s="152">
        <v>2.8231852914517992</v>
      </c>
    </row>
    <row r="34" spans="2:11" ht="15" customHeight="1" thickBot="1">
      <c r="B34" s="132" t="s">
        <v>151</v>
      </c>
      <c r="C34" s="176">
        <v>763.04157499999997</v>
      </c>
      <c r="D34" s="177">
        <v>1711.7269911484623</v>
      </c>
      <c r="E34" s="177">
        <v>914.02576747275418</v>
      </c>
      <c r="F34" s="177">
        <v>751.00642245768859</v>
      </c>
      <c r="G34" s="177">
        <v>688.35692234394719</v>
      </c>
      <c r="H34" s="177">
        <v>706.64034336253087</v>
      </c>
      <c r="I34" s="177">
        <v>727.15120813903593</v>
      </c>
    </row>
    <row r="35" spans="2:11" ht="11.85" customHeight="1">
      <c r="B35" s="16" t="s">
        <v>27</v>
      </c>
      <c r="I35" s="22"/>
    </row>
    <row r="36" spans="2:11" ht="11.85" customHeight="1">
      <c r="B36" s="16" t="s">
        <v>9</v>
      </c>
    </row>
    <row r="37" spans="2:11" ht="12.2" customHeight="1">
      <c r="B37" s="16" t="s">
        <v>176</v>
      </c>
      <c r="C37" s="16"/>
      <c r="D37" s="16"/>
      <c r="E37" s="16"/>
      <c r="F37" s="16"/>
      <c r="G37" s="16"/>
      <c r="H37" s="16"/>
      <c r="I37" s="16"/>
      <c r="J37" s="16"/>
      <c r="K37" s="16"/>
    </row>
    <row r="38" spans="2:11" ht="12.2" customHeight="1">
      <c r="B38" s="16" t="s">
        <v>212</v>
      </c>
      <c r="C38" s="16"/>
      <c r="D38" s="16"/>
      <c r="E38" s="16"/>
      <c r="F38" s="16"/>
      <c r="G38" s="16"/>
      <c r="H38" s="16"/>
      <c r="I38" s="16"/>
      <c r="J38" s="16"/>
      <c r="K38" s="16"/>
    </row>
    <row r="39" spans="2:11" ht="24" customHeight="1">
      <c r="B39" s="231" t="s">
        <v>178</v>
      </c>
      <c r="C39" s="231"/>
      <c r="D39" s="231"/>
      <c r="E39" s="231"/>
      <c r="F39" s="231"/>
      <c r="G39" s="231"/>
      <c r="H39" s="231"/>
      <c r="I39" s="231"/>
      <c r="J39" s="231"/>
      <c r="K39" s="16"/>
    </row>
    <row r="40" spans="2:11" ht="24" customHeight="1">
      <c r="B40" s="232" t="s">
        <v>177</v>
      </c>
      <c r="C40" s="232"/>
      <c r="D40" s="232"/>
      <c r="E40" s="232"/>
      <c r="F40" s="232"/>
      <c r="G40" s="232"/>
      <c r="H40" s="232"/>
      <c r="I40" s="232"/>
      <c r="J40" s="232"/>
      <c r="K40" s="16"/>
    </row>
    <row r="41" spans="2:11" ht="12.2" customHeight="1">
      <c r="B41" s="16" t="s">
        <v>179</v>
      </c>
      <c r="C41" s="16"/>
      <c r="D41" s="16"/>
      <c r="E41" s="16"/>
      <c r="F41" s="16"/>
      <c r="G41" s="16"/>
      <c r="H41" s="16"/>
      <c r="I41" s="16"/>
      <c r="J41" s="16"/>
      <c r="K41" s="16"/>
    </row>
    <row r="42" spans="2:11" ht="36" customHeight="1">
      <c r="B42" s="232" t="s">
        <v>225</v>
      </c>
      <c r="C42" s="232"/>
      <c r="D42" s="232"/>
      <c r="E42" s="232"/>
      <c r="F42" s="232"/>
      <c r="G42" s="232"/>
      <c r="H42" s="232"/>
      <c r="I42" s="232"/>
      <c r="J42" s="232"/>
      <c r="K42" s="16"/>
    </row>
    <row r="43" spans="2:11" ht="12.2" customHeight="1">
      <c r="B43" s="16" t="s">
        <v>223</v>
      </c>
      <c r="C43" s="16"/>
      <c r="D43" s="16"/>
      <c r="E43" s="16"/>
      <c r="F43" s="16"/>
      <c r="G43" s="16"/>
      <c r="H43" s="16"/>
      <c r="I43" s="16"/>
      <c r="J43" s="16"/>
      <c r="K43" s="16"/>
    </row>
  </sheetData>
  <mergeCells count="4">
    <mergeCell ref="A1:A2"/>
    <mergeCell ref="B39:J39"/>
    <mergeCell ref="B40:J40"/>
    <mergeCell ref="B42:J42"/>
  </mergeCells>
  <hyperlinks>
    <hyperlink ref="A1:A2" location="Contents!A1" display="Return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A2"/>
    </sheetView>
  </sheetViews>
  <sheetFormatPr defaultColWidth="8.5703125" defaultRowHeight="14.25"/>
  <cols>
    <col min="1" max="1" width="10" style="1" customWidth="1"/>
    <col min="2" max="2" width="30.85546875" style="1" customWidth="1"/>
    <col min="3" max="16384" width="8.5703125" style="1"/>
  </cols>
  <sheetData>
    <row r="1" spans="1:10">
      <c r="A1" s="219" t="s">
        <v>0</v>
      </c>
    </row>
    <row r="2" spans="1:10">
      <c r="A2" s="219"/>
    </row>
    <row r="3" spans="1:10" ht="15">
      <c r="B3" s="8" t="s">
        <v>203</v>
      </c>
    </row>
    <row r="4" spans="1:10" ht="16.5" customHeight="1">
      <c r="B4" s="9"/>
      <c r="C4" s="11" t="s">
        <v>2</v>
      </c>
      <c r="D4" s="10" t="s">
        <v>3</v>
      </c>
      <c r="E4" s="11" t="s">
        <v>4</v>
      </c>
      <c r="F4" s="12" t="s">
        <v>5</v>
      </c>
      <c r="G4" s="12" t="s">
        <v>6</v>
      </c>
      <c r="H4" s="12" t="s">
        <v>7</v>
      </c>
    </row>
    <row r="5" spans="1:10" ht="15.95" customHeight="1">
      <c r="B5" s="178" t="s">
        <v>21</v>
      </c>
      <c r="C5" s="152">
        <v>288.07760637819632</v>
      </c>
      <c r="D5" s="152">
        <v>303.13638909981267</v>
      </c>
      <c r="E5" s="152">
        <v>319.4784566536951</v>
      </c>
      <c r="F5" s="152">
        <v>336.33483515418828</v>
      </c>
      <c r="G5" s="152">
        <v>353.5071720658072</v>
      </c>
      <c r="H5" s="152">
        <v>371.30964501248593</v>
      </c>
    </row>
    <row r="6" spans="1:10" ht="15.95" customHeight="1">
      <c r="B6" s="18" t="s">
        <v>22</v>
      </c>
      <c r="C6" s="152"/>
      <c r="D6" s="152">
        <v>-40.680878371211691</v>
      </c>
      <c r="E6" s="152">
        <v>-6.8682974750275889</v>
      </c>
      <c r="F6" s="152">
        <v>-6.7833557951876173</v>
      </c>
      <c r="G6" s="152">
        <v>-7.7257298844865545</v>
      </c>
      <c r="H6" s="152">
        <v>-8.3834042003970239</v>
      </c>
      <c r="J6" s="22"/>
    </row>
    <row r="7" spans="1:10" ht="15.95" customHeight="1">
      <c r="B7" s="18" t="s">
        <v>23</v>
      </c>
      <c r="C7" s="152"/>
      <c r="D7" s="152">
        <v>3.2889899328504555</v>
      </c>
      <c r="E7" s="152">
        <v>-1.5195244709098006</v>
      </c>
      <c r="F7" s="152">
        <v>-1.9538717686280052</v>
      </c>
      <c r="G7" s="152">
        <v>3.7715652338553696</v>
      </c>
      <c r="H7" s="152">
        <v>11.759848246732588</v>
      </c>
    </row>
    <row r="8" spans="1:10" ht="15.95" customHeight="1">
      <c r="B8" s="18" t="s">
        <v>24</v>
      </c>
      <c r="C8" s="152">
        <v>-1.1696063781963062</v>
      </c>
      <c r="D8" s="152">
        <v>27.150804619385127</v>
      </c>
      <c r="E8" s="152">
        <v>-1.7267955464384954</v>
      </c>
      <c r="F8" s="152">
        <v>-2.1039171813911821</v>
      </c>
      <c r="G8" s="152">
        <v>-2.401456162189163</v>
      </c>
      <c r="H8" s="152">
        <v>-2.8077090835517993</v>
      </c>
    </row>
    <row r="9" spans="1:10" ht="15.95" customHeight="1">
      <c r="B9" s="18" t="s">
        <v>25</v>
      </c>
      <c r="C9" s="152"/>
      <c r="D9" s="152">
        <v>-41.440095340266481</v>
      </c>
      <c r="E9" s="152">
        <v>-10.091369526416372</v>
      </c>
      <c r="F9" s="152"/>
      <c r="G9" s="152"/>
      <c r="H9" s="152"/>
    </row>
    <row r="10" spans="1:10" ht="15.95" customHeight="1">
      <c r="B10" s="178" t="s">
        <v>45</v>
      </c>
      <c r="C10" s="175">
        <v>286.90800000000002</v>
      </c>
      <c r="D10" s="152">
        <v>251.45520994057009</v>
      </c>
      <c r="E10" s="152">
        <v>299.27246963490285</v>
      </c>
      <c r="F10" s="152">
        <v>325.49369040898148</v>
      </c>
      <c r="G10" s="152">
        <v>347.15155125298685</v>
      </c>
      <c r="H10" s="152">
        <v>371.8783799752697</v>
      </c>
    </row>
    <row r="11" spans="1:10" ht="15.95" customHeight="1" thickBot="1">
      <c r="B11" s="132" t="s">
        <v>26</v>
      </c>
      <c r="C11" s="177">
        <v>-1.1696063781963062</v>
      </c>
      <c r="D11" s="177">
        <v>-51.681179159242589</v>
      </c>
      <c r="E11" s="177">
        <v>-20.205987018792257</v>
      </c>
      <c r="F11" s="177">
        <v>-10.841144745206805</v>
      </c>
      <c r="G11" s="177">
        <v>-6.355620812820348</v>
      </c>
      <c r="H11" s="177">
        <v>0.56873496278376479</v>
      </c>
    </row>
    <row r="12" spans="1:10" ht="11.85" customHeight="1">
      <c r="B12" s="16" t="s">
        <v>27</v>
      </c>
      <c r="H12" s="22"/>
    </row>
    <row r="13" spans="1:10" ht="11.85" customHeight="1">
      <c r="B13" s="233" t="s">
        <v>214</v>
      </c>
      <c r="C13" s="233"/>
      <c r="D13" s="233"/>
      <c r="E13" s="233"/>
      <c r="F13" s="233"/>
      <c r="G13" s="233"/>
      <c r="H13" s="233"/>
    </row>
    <row r="14" spans="1:10" ht="11.1" customHeight="1">
      <c r="B14" s="155" t="s">
        <v>138</v>
      </c>
      <c r="C14" s="155"/>
      <c r="D14" s="155"/>
      <c r="E14" s="155"/>
      <c r="F14" s="155"/>
      <c r="G14" s="163"/>
      <c r="H14" s="163"/>
      <c r="I14" s="163"/>
    </row>
    <row r="15" spans="1:10" ht="11.85" customHeight="1">
      <c r="B15" s="16" t="s">
        <v>9</v>
      </c>
    </row>
  </sheetData>
  <mergeCells count="2">
    <mergeCell ref="A1:A2"/>
    <mergeCell ref="B13:H13"/>
  </mergeCells>
  <hyperlinks>
    <hyperlink ref="A1:A2" location="Contents!A1" display="Return to Contents"/>
    <hyperlink ref="B14:F14" r:id="rId1" display="Revenue Scotland (2020) Annual Report and Accounts for the year ended 31 March 2020."/>
    <hyperlink ref="B13:G13" r:id="rId2" display="Scottish Fiscal Commision (2020) Scotland's Economic and Fiscal Forecasts - February 2020,"/>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A2"/>
    </sheetView>
  </sheetViews>
  <sheetFormatPr defaultColWidth="8.5703125" defaultRowHeight="14.25"/>
  <cols>
    <col min="1" max="1" width="10" style="1" customWidth="1"/>
    <col min="2" max="2" width="30.85546875" style="1" customWidth="1"/>
    <col min="3" max="6" width="10.140625" style="1" bestFit="1" customWidth="1"/>
    <col min="7" max="8" width="9" style="1" bestFit="1" customWidth="1"/>
    <col min="9" max="16384" width="8.5703125" style="1"/>
  </cols>
  <sheetData>
    <row r="1" spans="1:10">
      <c r="A1" s="219" t="s">
        <v>0</v>
      </c>
    </row>
    <row r="2" spans="1:10">
      <c r="A2" s="219"/>
    </row>
    <row r="3" spans="1:10" ht="15">
      <c r="B3" s="8" t="s">
        <v>204</v>
      </c>
    </row>
    <row r="4" spans="1:10" ht="16.5" customHeight="1">
      <c r="B4" s="9"/>
      <c r="C4" s="11" t="s">
        <v>2</v>
      </c>
      <c r="D4" s="10" t="s">
        <v>3</v>
      </c>
      <c r="E4" s="11" t="s">
        <v>4</v>
      </c>
      <c r="F4" s="12" t="s">
        <v>5</v>
      </c>
      <c r="G4" s="12" t="s">
        <v>6</v>
      </c>
      <c r="H4" s="12" t="s">
        <v>7</v>
      </c>
    </row>
    <row r="5" spans="1:10" ht="15.95" customHeight="1">
      <c r="B5" s="178" t="s">
        <v>21</v>
      </c>
      <c r="C5" s="152">
        <v>133.53474646702188</v>
      </c>
      <c r="D5" s="152">
        <v>128.91740396089199</v>
      </c>
      <c r="E5" s="152">
        <v>130.73334655592743</v>
      </c>
      <c r="F5" s="152">
        <v>133.74266347120388</v>
      </c>
      <c r="G5" s="152">
        <v>136.66471032773697</v>
      </c>
      <c r="H5" s="152">
        <v>139.57344520035039</v>
      </c>
    </row>
    <row r="6" spans="1:10" ht="15.95" customHeight="1">
      <c r="B6" s="18" t="s">
        <v>22</v>
      </c>
      <c r="C6" s="152"/>
      <c r="D6" s="152">
        <v>-18.731423179919787</v>
      </c>
      <c r="E6" s="152">
        <v>-1.2623182819609298</v>
      </c>
      <c r="F6" s="152">
        <v>-2.4468056244309508</v>
      </c>
      <c r="G6" s="152">
        <v>-2.7448605792763487</v>
      </c>
      <c r="H6" s="152">
        <v>-2.823320571297927</v>
      </c>
      <c r="J6" s="22"/>
    </row>
    <row r="7" spans="1:10" ht="15.95" customHeight="1">
      <c r="B7" s="18" t="s">
        <v>23</v>
      </c>
      <c r="C7" s="152"/>
      <c r="D7" s="152">
        <v>0.52691248679629155</v>
      </c>
      <c r="E7" s="152">
        <v>-0.29342528188480799</v>
      </c>
      <c r="F7" s="152">
        <v>-0.27511600244422141</v>
      </c>
      <c r="G7" s="152">
        <v>0.61339763460001961</v>
      </c>
      <c r="H7" s="152">
        <v>1.6545456888983949</v>
      </c>
    </row>
    <row r="8" spans="1:10" ht="15.95" customHeight="1">
      <c r="B8" s="18" t="s">
        <v>28</v>
      </c>
      <c r="C8" s="179"/>
      <c r="D8" s="152">
        <v>-1.4041674695678523</v>
      </c>
      <c r="E8" s="152">
        <v>-0.60852526327209944</v>
      </c>
      <c r="F8" s="152">
        <v>-0.5921987809216489</v>
      </c>
      <c r="G8" s="152">
        <v>-0.57515114874905748</v>
      </c>
      <c r="H8" s="152">
        <v>-0.5670665283469134</v>
      </c>
    </row>
    <row r="9" spans="1:10" ht="15.95" customHeight="1">
      <c r="B9" s="18" t="s">
        <v>24</v>
      </c>
      <c r="C9" s="180">
        <v>-13.308746467021876</v>
      </c>
      <c r="D9" s="152">
        <v>-3.5327753900245398</v>
      </c>
      <c r="E9" s="152">
        <v>-7.8535550305481223</v>
      </c>
      <c r="F9" s="152">
        <v>-7.3785262773144922</v>
      </c>
      <c r="G9" s="152">
        <v>-7.2112600816217451</v>
      </c>
      <c r="H9" s="152">
        <v>-7.326571722305971</v>
      </c>
    </row>
    <row r="10" spans="1:10" ht="15.95" customHeight="1">
      <c r="B10" s="18" t="s">
        <v>29</v>
      </c>
      <c r="C10" s="152"/>
      <c r="D10" s="152">
        <v>-3.879207419466951</v>
      </c>
      <c r="E10" s="152">
        <v>-7.6827330559042082</v>
      </c>
      <c r="F10" s="152">
        <v>-3.256144390841655</v>
      </c>
      <c r="G10" s="152">
        <v>-4.2286011324065953E-2</v>
      </c>
      <c r="H10" s="152"/>
    </row>
    <row r="11" spans="1:10" ht="15.95" customHeight="1">
      <c r="B11" s="18" t="s">
        <v>30</v>
      </c>
      <c r="C11" s="152"/>
      <c r="D11" s="152">
        <v>6.4773093913146909</v>
      </c>
      <c r="E11" s="152">
        <v>-4.644938701863623</v>
      </c>
      <c r="F11" s="152">
        <v>0.39297418447628729</v>
      </c>
      <c r="G11" s="152">
        <v>6.4570416232754724E-2</v>
      </c>
      <c r="H11" s="152"/>
    </row>
    <row r="12" spans="1:10" ht="15.95" customHeight="1">
      <c r="B12" s="178" t="s">
        <v>45</v>
      </c>
      <c r="C12" s="175">
        <v>120.226</v>
      </c>
      <c r="D12" s="152">
        <v>108.37405238002384</v>
      </c>
      <c r="E12" s="152">
        <v>108.38785094049364</v>
      </c>
      <c r="F12" s="152">
        <v>120.1868465797272</v>
      </c>
      <c r="G12" s="152">
        <v>126.76912055759853</v>
      </c>
      <c r="H12" s="152">
        <v>130.51103206729798</v>
      </c>
    </row>
    <row r="13" spans="1:10" ht="15.95" customHeight="1" thickBot="1">
      <c r="B13" s="132" t="s">
        <v>26</v>
      </c>
      <c r="C13" s="177">
        <v>-13.308746467021876</v>
      </c>
      <c r="D13" s="177">
        <v>-20.543351580868148</v>
      </c>
      <c r="E13" s="177">
        <v>-22.345495615433791</v>
      </c>
      <c r="F13" s="177">
        <v>-13.555816891476681</v>
      </c>
      <c r="G13" s="177">
        <v>-9.895589770138443</v>
      </c>
      <c r="H13" s="177">
        <v>-9.0624131330524165</v>
      </c>
    </row>
    <row r="14" spans="1:10" ht="11.85" customHeight="1">
      <c r="B14" s="16" t="s">
        <v>27</v>
      </c>
      <c r="H14" s="22"/>
    </row>
    <row r="15" spans="1:10" ht="11.85" customHeight="1">
      <c r="B15" s="233" t="s">
        <v>214</v>
      </c>
      <c r="C15" s="233"/>
      <c r="D15" s="233"/>
      <c r="E15" s="233"/>
      <c r="F15" s="233"/>
      <c r="G15" s="233"/>
    </row>
    <row r="16" spans="1:10" ht="11.1" customHeight="1">
      <c r="B16" s="233" t="s">
        <v>38</v>
      </c>
      <c r="C16" s="233"/>
      <c r="D16" s="233"/>
      <c r="E16" s="233"/>
      <c r="F16" s="233"/>
    </row>
    <row r="17" spans="2:8" ht="11.85" customHeight="1">
      <c r="B17" s="16" t="s">
        <v>9</v>
      </c>
    </row>
    <row r="19" spans="2:8">
      <c r="C19" s="21"/>
      <c r="D19" s="24"/>
      <c r="E19" s="24"/>
      <c r="F19" s="24"/>
      <c r="G19" s="24"/>
      <c r="H19" s="24"/>
    </row>
    <row r="20" spans="2:8">
      <c r="C20" s="21"/>
    </row>
  </sheetData>
  <mergeCells count="3">
    <mergeCell ref="A1:A2"/>
    <mergeCell ref="B15:G15"/>
    <mergeCell ref="B16:F16"/>
  </mergeCells>
  <hyperlinks>
    <hyperlink ref="A1:A2" location="Contents!A1" display="Return to Contents"/>
    <hyperlink ref="B16:F16" r:id="rId1" display="Revenue Scotland (2020) Annual Report and Accounts for the year ended 31 March 2020."/>
    <hyperlink ref="B15:G15" r:id="rId2" display="Scottish Fiscal Commision (2020) Scotland's Economic and Fiscal Forecasts - February 202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A2"/>
    </sheetView>
  </sheetViews>
  <sheetFormatPr defaultColWidth="9.140625" defaultRowHeight="12.75"/>
  <cols>
    <col min="1" max="1" width="10" style="25" customWidth="1"/>
    <col min="2" max="2" width="24.5703125" style="25" customWidth="1"/>
    <col min="3" max="3" width="13" style="25" customWidth="1"/>
    <col min="4" max="7" width="10.5703125" style="25" customWidth="1"/>
    <col min="8" max="16384" width="9.140625" style="25"/>
  </cols>
  <sheetData>
    <row r="1" spans="1:9" ht="14.25" customHeight="1">
      <c r="A1" s="219" t="s">
        <v>0</v>
      </c>
    </row>
    <row r="2" spans="1:9" ht="14.25" customHeight="1">
      <c r="A2" s="219"/>
    </row>
    <row r="3" spans="1:9" ht="15">
      <c r="B3" s="143" t="s">
        <v>205</v>
      </c>
      <c r="C3" s="26"/>
      <c r="D3" s="26"/>
      <c r="E3" s="26"/>
      <c r="F3" s="26"/>
      <c r="G3" s="26"/>
    </row>
    <row r="4" spans="1:9" ht="15">
      <c r="B4" s="169" t="s">
        <v>31</v>
      </c>
      <c r="C4" s="11" t="s">
        <v>32</v>
      </c>
      <c r="D4" s="10" t="s">
        <v>3</v>
      </c>
      <c r="E4" s="11" t="s">
        <v>4</v>
      </c>
      <c r="F4" s="12" t="s">
        <v>5</v>
      </c>
      <c r="G4" s="12" t="s">
        <v>6</v>
      </c>
      <c r="H4" s="12" t="s">
        <v>7</v>
      </c>
      <c r="I4" s="12" t="s">
        <v>33</v>
      </c>
    </row>
    <row r="5" spans="1:9" ht="14.25">
      <c r="B5" s="27" t="s">
        <v>34</v>
      </c>
      <c r="C5" s="183">
        <v>597.36800000000005</v>
      </c>
      <c r="D5" s="184">
        <v>516.83250949345506</v>
      </c>
      <c r="E5" s="184">
        <v>586.01171392969081</v>
      </c>
      <c r="F5" s="184">
        <v>629.3810074810807</v>
      </c>
      <c r="G5" s="184">
        <v>664.41190132352517</v>
      </c>
      <c r="H5" s="184">
        <v>700.952449478875</v>
      </c>
      <c r="I5" s="184">
        <v>739.87775698283997</v>
      </c>
    </row>
    <row r="6" spans="1:9" ht="14.25">
      <c r="B6" s="185" t="s">
        <v>35</v>
      </c>
      <c r="C6" s="28">
        <v>597.97525055999995</v>
      </c>
      <c r="D6" s="29">
        <v>431.03573060085148</v>
      </c>
      <c r="E6" s="29">
        <v>578.43768292145501</v>
      </c>
      <c r="F6" s="29">
        <v>596.84463283032778</v>
      </c>
      <c r="G6" s="30">
        <v>670.92543820917081</v>
      </c>
      <c r="H6" s="30">
        <v>753.04979944526747</v>
      </c>
      <c r="I6" s="30">
        <v>829.64808113182789</v>
      </c>
    </row>
    <row r="7" spans="1:9" ht="15" thickBot="1">
      <c r="B7" s="31" t="s">
        <v>36</v>
      </c>
      <c r="C7" s="32">
        <f t="shared" ref="C7:I7" si="0">C5-C6</f>
        <v>-0.60725055999989763</v>
      </c>
      <c r="D7" s="32">
        <f t="shared" si="0"/>
        <v>85.796778892603584</v>
      </c>
      <c r="E7" s="32">
        <f t="shared" si="0"/>
        <v>7.5740310082358064</v>
      </c>
      <c r="F7" s="32">
        <f t="shared" si="0"/>
        <v>32.536374650752919</v>
      </c>
      <c r="G7" s="32">
        <f t="shared" si="0"/>
        <v>-6.5135368856456353</v>
      </c>
      <c r="H7" s="32">
        <f t="shared" si="0"/>
        <v>-52.097349966392471</v>
      </c>
      <c r="I7" s="32">
        <f t="shared" si="0"/>
        <v>-89.770324148987925</v>
      </c>
    </row>
    <row r="8" spans="1:9">
      <c r="B8" s="33" t="s">
        <v>27</v>
      </c>
      <c r="C8" s="33"/>
      <c r="D8" s="33"/>
      <c r="E8" s="34"/>
    </row>
    <row r="9" spans="1:9">
      <c r="B9" s="235" t="s">
        <v>37</v>
      </c>
      <c r="C9" s="235"/>
      <c r="D9" s="235"/>
      <c r="E9" s="235"/>
      <c r="F9" s="235"/>
    </row>
    <row r="10" spans="1:9">
      <c r="B10" s="181" t="s">
        <v>38</v>
      </c>
      <c r="C10" s="181"/>
      <c r="D10" s="181"/>
      <c r="E10" s="181"/>
      <c r="F10" s="181"/>
      <c r="G10" s="182"/>
    </row>
    <row r="11" spans="1:9" ht="14.25" customHeight="1">
      <c r="B11" s="35" t="s">
        <v>9</v>
      </c>
    </row>
    <row r="12" spans="1:9">
      <c r="B12" s="234" t="s">
        <v>39</v>
      </c>
      <c r="C12" s="234"/>
      <c r="D12" s="234"/>
      <c r="E12" s="234"/>
      <c r="F12" s="234"/>
      <c r="G12" s="234"/>
      <c r="H12" s="234"/>
      <c r="I12" s="234"/>
    </row>
  </sheetData>
  <mergeCells count="3">
    <mergeCell ref="B12:I12"/>
    <mergeCell ref="B9:F9"/>
    <mergeCell ref="A1:A2"/>
  </mergeCells>
  <hyperlinks>
    <hyperlink ref="B9" r:id="rId1" display="Source: OBR (2018) Devolved Tax and Spending Forecasts October 2018 (link)"/>
    <hyperlink ref="B9:D9" r:id="rId2" display="OBR (2019) Welsh Taxes Outlook - December 2019,"/>
    <hyperlink ref="B10" r:id="rId3" display="Revenue Scotland 2017-18 Annual Report (link)"/>
    <hyperlink ref="B10:E10" r:id="rId4" display="Revenue Scotland (2019) Annual Report and Financial Statements 2018-19."/>
    <hyperlink ref="B10:F10" r:id="rId5" display="Revenue Scotland (2020) Annual Report and Accounts 2019/20 - Devolved Taxes Accounts."/>
    <hyperlink ref="A1:A2" location="Contents!A1" display="Return to Contents"/>
    <hyperlink ref="B9:F9" r:id="rId6" display="OBR (2020) Economic and Fiscal Outlook - November 2020,"/>
  </hyperlinks>
  <pageMargins left="0.7" right="0.7" top="0.75" bottom="0.75" header="0.3" footer="0.3"/>
  <pageSetup paperSize="9" orientation="portrait" horizontalDpi="90" verticalDpi="90"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election sqref="A1:A2"/>
    </sheetView>
  </sheetViews>
  <sheetFormatPr defaultColWidth="9" defaultRowHeight="12.75"/>
  <cols>
    <col min="1" max="1" width="10" style="25" customWidth="1"/>
    <col min="2" max="2" width="17.42578125" style="25" customWidth="1"/>
    <col min="3" max="9" width="9.5703125" style="25" bestFit="1" customWidth="1"/>
    <col min="10" max="12" width="9" style="25"/>
    <col min="13" max="13" width="27" style="25" bestFit="1" customWidth="1"/>
    <col min="14" max="16384" width="9" style="25"/>
  </cols>
  <sheetData>
    <row r="1" spans="1:17" ht="16.5" customHeight="1">
      <c r="A1" s="219" t="s">
        <v>0</v>
      </c>
    </row>
    <row r="2" spans="1:17" ht="15">
      <c r="A2" s="219"/>
      <c r="L2" s="36"/>
    </row>
    <row r="3" spans="1:17" s="37" customFormat="1" ht="14.25" customHeight="1">
      <c r="B3" s="144" t="s">
        <v>206</v>
      </c>
      <c r="C3" s="26"/>
      <c r="D3" s="26"/>
      <c r="E3" s="26"/>
      <c r="F3" s="26"/>
      <c r="G3" s="26"/>
      <c r="H3" s="26"/>
      <c r="I3" s="26"/>
      <c r="J3" s="26"/>
      <c r="K3" s="36"/>
      <c r="L3" s="38"/>
      <c r="M3" s="39"/>
    </row>
    <row r="4" spans="1:17" ht="15">
      <c r="B4" s="19" t="s">
        <v>40</v>
      </c>
      <c r="C4" s="114" t="s">
        <v>10</v>
      </c>
      <c r="D4" s="10" t="s">
        <v>1</v>
      </c>
      <c r="E4" s="114" t="s">
        <v>2</v>
      </c>
      <c r="F4" s="113" t="s">
        <v>3</v>
      </c>
      <c r="G4" s="113" t="s">
        <v>4</v>
      </c>
      <c r="H4" s="113" t="s">
        <v>5</v>
      </c>
      <c r="I4" s="113" t="s">
        <v>6</v>
      </c>
      <c r="J4" s="113" t="s">
        <v>7</v>
      </c>
      <c r="K4" s="124" t="s">
        <v>33</v>
      </c>
      <c r="L4" s="36"/>
      <c r="M4" s="43"/>
    </row>
    <row r="5" spans="1:17" ht="15">
      <c r="B5" s="40" t="s">
        <v>41</v>
      </c>
      <c r="C5" s="41">
        <v>7.609270595766815</v>
      </c>
      <c r="D5" s="41">
        <v>2.5600966878894793</v>
      </c>
      <c r="E5" s="41">
        <v>2.2439106536043196</v>
      </c>
      <c r="F5" s="41">
        <v>1.9639470414829496</v>
      </c>
      <c r="G5" s="41">
        <v>1.9380469701427039</v>
      </c>
      <c r="H5" s="41">
        <v>1.8976017747486029</v>
      </c>
      <c r="I5" s="42"/>
      <c r="J5" s="26"/>
      <c r="K5" s="36"/>
      <c r="L5" s="36"/>
    </row>
    <row r="6" spans="1:17" ht="15">
      <c r="B6" s="40" t="s">
        <v>42</v>
      </c>
      <c r="C6" s="41">
        <v>4.6268449470201034</v>
      </c>
      <c r="D6" s="41">
        <v>2.6164427388917444</v>
      </c>
      <c r="E6" s="41">
        <v>1.8002442003819175</v>
      </c>
      <c r="F6" s="41">
        <v>1.5865632539914021</v>
      </c>
      <c r="G6" s="41">
        <v>1.6584467973235428</v>
      </c>
      <c r="H6" s="41">
        <v>1.6443382166023479</v>
      </c>
      <c r="I6" s="42">
        <v>1.6184059848151078</v>
      </c>
      <c r="J6" s="26"/>
      <c r="K6" s="36"/>
      <c r="L6" s="36"/>
    </row>
    <row r="7" spans="1:17" ht="15">
      <c r="B7" s="44" t="s">
        <v>43</v>
      </c>
      <c r="C7" s="45">
        <v>3.7304452466907301</v>
      </c>
      <c r="D7" s="46">
        <v>-0.67308223067573669</v>
      </c>
      <c r="E7" s="46">
        <v>-1.6622042348201305</v>
      </c>
      <c r="F7" s="46">
        <v>1.0697604559069651</v>
      </c>
      <c r="G7" s="46">
        <v>0.9559494743679009</v>
      </c>
      <c r="H7" s="46">
        <v>0.81416983093773876</v>
      </c>
      <c r="I7" s="46">
        <v>0.69229438835247681</v>
      </c>
      <c r="J7" s="26"/>
      <c r="K7" s="36"/>
      <c r="L7" s="36"/>
    </row>
    <row r="8" spans="1:17" ht="15">
      <c r="B8" s="44" t="s">
        <v>44</v>
      </c>
      <c r="C8" s="45">
        <v>3.7304452466907301</v>
      </c>
      <c r="D8" s="46">
        <v>0.65660271883813959</v>
      </c>
      <c r="E8" s="46">
        <v>6.2470088054777898E-2</v>
      </c>
      <c r="F8" s="46">
        <v>1.0758609769547345</v>
      </c>
      <c r="G8" s="46">
        <v>1.0639034981577256</v>
      </c>
      <c r="H8" s="46">
        <v>0.88582939965531349</v>
      </c>
      <c r="I8" s="46">
        <v>0.73843681927958649</v>
      </c>
      <c r="J8" s="46">
        <v>0.6477567455622113</v>
      </c>
      <c r="K8" s="46"/>
      <c r="L8" s="36"/>
    </row>
    <row r="9" spans="1:17" ht="15">
      <c r="B9" s="44" t="s">
        <v>21</v>
      </c>
      <c r="C9" s="45">
        <v>3.7304452466907301</v>
      </c>
      <c r="D9" s="45">
        <v>0.40603248259860614</v>
      </c>
      <c r="E9" s="46">
        <v>0.70206916239281503</v>
      </c>
      <c r="F9" s="46">
        <v>1.15986624253073</v>
      </c>
      <c r="G9" s="46">
        <v>0.91846384669842496</v>
      </c>
      <c r="H9" s="46">
        <v>0.78762482667447098</v>
      </c>
      <c r="I9" s="46">
        <v>0.67017048010509195</v>
      </c>
      <c r="J9" s="46">
        <v>0.60754786987346998</v>
      </c>
      <c r="K9" s="46"/>
      <c r="L9" s="36"/>
    </row>
    <row r="10" spans="1:17" ht="13.7" customHeight="1" thickBot="1">
      <c r="B10" s="47" t="s">
        <v>45</v>
      </c>
      <c r="C10" s="48">
        <v>3.7304452466907301</v>
      </c>
      <c r="D10" s="48">
        <v>0.40603248259860614</v>
      </c>
      <c r="E10" s="48">
        <v>-0.11554015020219799</v>
      </c>
      <c r="F10" s="49">
        <v>-9.1631666681722841</v>
      </c>
      <c r="G10" s="49">
        <v>9.9636303035480758</v>
      </c>
      <c r="H10" s="49">
        <v>0.82940264310609191</v>
      </c>
      <c r="I10" s="49">
        <v>0.69671279434313504</v>
      </c>
      <c r="J10" s="49">
        <v>0.6245076437160435</v>
      </c>
      <c r="K10" s="49">
        <v>0.56846426186685228</v>
      </c>
      <c r="L10" s="36"/>
    </row>
    <row r="11" spans="1:17" ht="13.7" customHeight="1">
      <c r="B11" s="50" t="s">
        <v>8</v>
      </c>
      <c r="C11" s="51"/>
      <c r="D11" s="51"/>
      <c r="E11" s="51"/>
      <c r="F11" s="51"/>
      <c r="G11" s="51"/>
      <c r="H11" s="51"/>
      <c r="I11" s="51"/>
      <c r="J11" s="36"/>
      <c r="K11" s="36"/>
      <c r="L11" s="36"/>
    </row>
    <row r="12" spans="1:17" ht="13.7" customHeight="1">
      <c r="B12" s="235" t="s">
        <v>138</v>
      </c>
      <c r="C12" s="235"/>
      <c r="D12" s="235"/>
      <c r="E12" s="235"/>
      <c r="F12" s="235"/>
      <c r="G12" s="235"/>
      <c r="H12" s="235"/>
      <c r="I12" s="235"/>
      <c r="J12" s="36"/>
      <c r="K12" s="36"/>
      <c r="L12" s="36"/>
    </row>
    <row r="13" spans="1:17" ht="15">
      <c r="B13" s="52" t="s">
        <v>46</v>
      </c>
      <c r="C13" s="53"/>
      <c r="D13" s="53"/>
      <c r="E13" s="53"/>
      <c r="F13" s="53"/>
      <c r="G13" s="53"/>
      <c r="H13" s="53"/>
      <c r="I13" s="53"/>
      <c r="J13" s="53"/>
      <c r="K13" s="53"/>
    </row>
    <row r="14" spans="1:17" ht="42.75" customHeight="1">
      <c r="L14" s="55"/>
      <c r="M14" s="55"/>
      <c r="N14" s="55"/>
      <c r="O14" s="55"/>
      <c r="P14" s="55"/>
      <c r="Q14" s="56"/>
    </row>
    <row r="15" spans="1:17">
      <c r="C15" s="54"/>
      <c r="D15" s="54"/>
      <c r="E15" s="54"/>
      <c r="F15" s="54"/>
      <c r="G15" s="54"/>
      <c r="H15" s="54"/>
      <c r="I15" s="54"/>
      <c r="J15" s="54"/>
      <c r="K15" s="54"/>
    </row>
    <row r="16" spans="1:17">
      <c r="C16" s="54"/>
      <c r="D16" s="54"/>
      <c r="E16" s="54"/>
      <c r="F16" s="54"/>
      <c r="G16" s="54"/>
      <c r="H16" s="54"/>
      <c r="I16" s="54"/>
    </row>
    <row r="17" spans="3:9" ht="15">
      <c r="C17" s="57"/>
      <c r="D17" s="57"/>
      <c r="E17" s="57"/>
      <c r="F17" s="57"/>
      <c r="G17" s="57"/>
      <c r="H17" s="57"/>
      <c r="I17" s="54"/>
    </row>
    <row r="18" spans="3:9">
      <c r="C18" s="54"/>
      <c r="D18" s="54"/>
      <c r="E18" s="54"/>
      <c r="F18" s="54"/>
      <c r="G18" s="54"/>
      <c r="H18" s="54"/>
      <c r="I18" s="54"/>
    </row>
    <row r="19" spans="3:9">
      <c r="C19" s="54"/>
      <c r="D19" s="54"/>
      <c r="E19" s="54"/>
      <c r="F19" s="54"/>
      <c r="G19" s="54"/>
      <c r="H19" s="54"/>
      <c r="I19" s="54"/>
    </row>
    <row r="20" spans="3:9">
      <c r="C20" s="54"/>
      <c r="D20" s="54"/>
      <c r="E20" s="54"/>
      <c r="F20" s="54"/>
      <c r="G20" s="54"/>
      <c r="H20" s="54"/>
      <c r="I20" s="54"/>
    </row>
    <row r="21" spans="3:9">
      <c r="C21" s="54"/>
      <c r="D21" s="54"/>
      <c r="E21" s="54"/>
      <c r="F21" s="54"/>
      <c r="G21" s="54"/>
      <c r="H21" s="54"/>
      <c r="I21" s="54"/>
    </row>
    <row r="22" spans="3:9">
      <c r="C22" s="54"/>
      <c r="D22" s="54"/>
      <c r="E22" s="54"/>
      <c r="F22" s="54"/>
      <c r="G22" s="54"/>
      <c r="H22" s="54"/>
      <c r="I22" s="54"/>
    </row>
  </sheetData>
  <mergeCells count="2">
    <mergeCell ref="A1:A2"/>
    <mergeCell ref="B12:I12"/>
  </mergeCells>
  <hyperlinks>
    <hyperlink ref="B12" r:id="rId1" display="Revenue Scotland (2019)."/>
    <hyperlink ref="A1:A2" location="Contents!A1" display="Return to Contents"/>
    <hyperlink ref="B12:I12" r:id="rId2" display="Revenue Scotland (2020) Annual Report and Accounts 2019/20 - Devolved taxes Accounts."/>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election sqref="A1:A2"/>
    </sheetView>
  </sheetViews>
  <sheetFormatPr defaultColWidth="9.140625" defaultRowHeight="14.25"/>
  <cols>
    <col min="1" max="1" width="10" style="25" customWidth="1"/>
    <col min="2" max="2" width="49" style="25" bestFit="1" customWidth="1"/>
    <col min="3" max="7" width="9.140625" style="25"/>
    <col min="8" max="8" width="9.5703125" style="58" bestFit="1" customWidth="1"/>
    <col min="9" max="9" width="4.42578125" style="58" bestFit="1" customWidth="1"/>
    <col min="10" max="12" width="17" style="58" customWidth="1"/>
    <col min="13" max="16" width="17" style="25" customWidth="1"/>
    <col min="17" max="16384" width="9.140625" style="25"/>
  </cols>
  <sheetData>
    <row r="1" spans="1:16">
      <c r="A1" s="219" t="s">
        <v>0</v>
      </c>
    </row>
    <row r="2" spans="1:16">
      <c r="A2" s="219"/>
      <c r="B2" s="73"/>
    </row>
    <row r="3" spans="1:16" ht="15">
      <c r="B3" s="145" t="s">
        <v>207</v>
      </c>
      <c r="H3" s="9" t="s">
        <v>40</v>
      </c>
      <c r="I3" s="11"/>
      <c r="J3" s="10" t="s">
        <v>47</v>
      </c>
      <c r="K3" s="11" t="s">
        <v>41</v>
      </c>
      <c r="L3" s="12" t="s">
        <v>42</v>
      </c>
      <c r="M3" s="12" t="s">
        <v>43</v>
      </c>
      <c r="N3" s="75" t="s">
        <v>44</v>
      </c>
      <c r="O3" s="9" t="s">
        <v>21</v>
      </c>
      <c r="P3" s="76" t="s">
        <v>45</v>
      </c>
    </row>
    <row r="4" spans="1:16">
      <c r="H4" s="238" t="s">
        <v>12</v>
      </c>
      <c r="I4" s="77" t="s">
        <v>48</v>
      </c>
      <c r="J4" s="187">
        <v>1.7654320987654293</v>
      </c>
      <c r="K4" s="188"/>
      <c r="L4" s="188"/>
      <c r="M4" s="188"/>
      <c r="N4" s="189"/>
      <c r="O4" s="189"/>
      <c r="P4" s="189"/>
    </row>
    <row r="5" spans="1:16">
      <c r="H5" s="238"/>
      <c r="I5" s="77" t="s">
        <v>49</v>
      </c>
      <c r="J5" s="187">
        <v>3.8901341032557157</v>
      </c>
      <c r="K5" s="187"/>
      <c r="L5" s="187"/>
      <c r="M5" s="188"/>
      <c r="N5" s="189"/>
      <c r="O5" s="189"/>
      <c r="P5" s="189"/>
    </row>
    <row r="6" spans="1:16">
      <c r="H6" s="238"/>
      <c r="I6" s="77" t="s">
        <v>50</v>
      </c>
      <c r="J6" s="187">
        <v>12.329857518108733</v>
      </c>
      <c r="K6" s="187"/>
      <c r="L6" s="187"/>
      <c r="M6" s="188"/>
      <c r="N6" s="189"/>
      <c r="O6" s="189"/>
      <c r="P6" s="189"/>
    </row>
    <row r="7" spans="1:16">
      <c r="H7" s="238"/>
      <c r="I7" s="77" t="s">
        <v>51</v>
      </c>
      <c r="J7" s="187">
        <v>15.185688138395225</v>
      </c>
      <c r="K7" s="187"/>
      <c r="L7" s="187"/>
      <c r="M7" s="188"/>
      <c r="N7" s="189"/>
      <c r="O7" s="189"/>
      <c r="P7" s="189"/>
    </row>
    <row r="8" spans="1:16">
      <c r="H8" s="238" t="s">
        <v>11</v>
      </c>
      <c r="I8" s="77" t="s">
        <v>48</v>
      </c>
      <c r="J8" s="187">
        <v>3.2512434793157796</v>
      </c>
      <c r="K8" s="187"/>
      <c r="L8" s="187"/>
      <c r="M8" s="188"/>
      <c r="N8" s="189"/>
      <c r="O8" s="189"/>
      <c r="P8" s="189"/>
    </row>
    <row r="9" spans="1:16">
      <c r="H9" s="238"/>
      <c r="I9" s="77" t="s">
        <v>49</v>
      </c>
      <c r="J9" s="187">
        <v>-1.930741946100123</v>
      </c>
      <c r="K9" s="187"/>
      <c r="L9" s="187"/>
      <c r="M9" s="188"/>
      <c r="N9" s="189"/>
      <c r="O9" s="189"/>
      <c r="P9" s="189"/>
    </row>
    <row r="10" spans="1:16">
      <c r="H10" s="238"/>
      <c r="I10" s="77" t="s">
        <v>50</v>
      </c>
      <c r="J10" s="187">
        <v>-0.86096938775510612</v>
      </c>
      <c r="K10" s="187"/>
      <c r="L10" s="187"/>
      <c r="M10" s="188"/>
      <c r="N10" s="189"/>
      <c r="O10" s="189"/>
      <c r="P10" s="189"/>
    </row>
    <row r="11" spans="1:16">
      <c r="H11" s="238"/>
      <c r="I11" s="77" t="s">
        <v>51</v>
      </c>
      <c r="J11" s="187">
        <v>2.7679532523450678</v>
      </c>
      <c r="K11" s="187"/>
      <c r="L11" s="187"/>
      <c r="M11" s="188"/>
      <c r="N11" s="189"/>
      <c r="O11" s="189"/>
      <c r="P11" s="189"/>
    </row>
    <row r="12" spans="1:16">
      <c r="H12" s="238" t="s">
        <v>10</v>
      </c>
      <c r="I12" s="77" t="s">
        <v>48</v>
      </c>
      <c r="J12" s="187">
        <v>4.70763325891983</v>
      </c>
      <c r="K12" s="187"/>
      <c r="L12" s="187"/>
      <c r="M12" s="188"/>
      <c r="N12" s="189"/>
      <c r="O12" s="189"/>
      <c r="P12" s="189"/>
    </row>
    <row r="13" spans="1:16">
      <c r="H13" s="238"/>
      <c r="I13" s="77" t="s">
        <v>49</v>
      </c>
      <c r="J13" s="187">
        <v>6.8682650359819464</v>
      </c>
      <c r="K13" s="187">
        <v>6.6951087159911715</v>
      </c>
      <c r="L13" s="187"/>
      <c r="M13" s="188"/>
      <c r="N13" s="189"/>
      <c r="O13" s="189"/>
      <c r="P13" s="189"/>
    </row>
    <row r="14" spans="1:16">
      <c r="H14" s="238"/>
      <c r="I14" s="77" t="s">
        <v>50</v>
      </c>
      <c r="J14" s="187">
        <v>1.8226653800793358</v>
      </c>
      <c r="K14" s="187">
        <v>7.9097953026543655</v>
      </c>
      <c r="L14" s="187"/>
      <c r="M14" s="188"/>
      <c r="N14" s="189"/>
      <c r="O14" s="189"/>
      <c r="P14" s="189"/>
    </row>
    <row r="15" spans="1:16">
      <c r="H15" s="238"/>
      <c r="I15" s="77" t="s">
        <v>51</v>
      </c>
      <c r="J15" s="187">
        <v>-5.6361913312384608</v>
      </c>
      <c r="K15" s="187">
        <v>11.49341984397012</v>
      </c>
      <c r="L15" s="187">
        <v>-5.8472194338486272</v>
      </c>
      <c r="M15" s="188"/>
      <c r="N15" s="189"/>
      <c r="O15" s="189"/>
      <c r="P15" s="189"/>
    </row>
    <row r="16" spans="1:16">
      <c r="H16" s="238" t="s">
        <v>1</v>
      </c>
      <c r="I16" s="77" t="s">
        <v>48</v>
      </c>
      <c r="J16" s="190">
        <v>-7.1217505143070898</v>
      </c>
      <c r="K16" s="187">
        <v>4.2900319381013086</v>
      </c>
      <c r="L16" s="187">
        <v>-2.0127955678643161</v>
      </c>
      <c r="M16" s="188"/>
      <c r="N16" s="189"/>
      <c r="O16" s="189"/>
      <c r="P16" s="189"/>
    </row>
    <row r="17" spans="2:16">
      <c r="H17" s="238"/>
      <c r="I17" s="77" t="s">
        <v>49</v>
      </c>
      <c r="J17" s="190">
        <v>0.62105299884860354</v>
      </c>
      <c r="K17" s="187">
        <v>2.2086517432297752</v>
      </c>
      <c r="L17" s="187">
        <v>2.4215902081716734</v>
      </c>
      <c r="M17" s="188">
        <v>0.70501578393546982</v>
      </c>
      <c r="N17" s="189"/>
      <c r="O17" s="189"/>
      <c r="P17" s="189"/>
    </row>
    <row r="18" spans="2:16">
      <c r="H18" s="238"/>
      <c r="I18" s="77" t="s">
        <v>50</v>
      </c>
      <c r="J18" s="190">
        <v>1.4881892527464746</v>
      </c>
      <c r="K18" s="187">
        <v>1.7004979758121244</v>
      </c>
      <c r="L18" s="187">
        <v>5.2590937360015735</v>
      </c>
      <c r="M18" s="191">
        <v>1.8455997314406503</v>
      </c>
      <c r="N18" s="189"/>
      <c r="O18" s="189"/>
      <c r="P18" s="189"/>
    </row>
    <row r="19" spans="2:16">
      <c r="H19" s="238"/>
      <c r="I19" s="77" t="s">
        <v>51</v>
      </c>
      <c r="J19" s="190">
        <v>3.5414133939426051</v>
      </c>
      <c r="K19" s="187">
        <v>2.1044110090994397</v>
      </c>
      <c r="L19" s="187">
        <v>15.682798998167206</v>
      </c>
      <c r="M19" s="191">
        <v>-0.59061354710467917</v>
      </c>
      <c r="N19" s="187">
        <v>3.9021269790500579</v>
      </c>
      <c r="O19" s="189"/>
      <c r="P19" s="189"/>
    </row>
    <row r="20" spans="2:16">
      <c r="H20" s="238" t="s">
        <v>2</v>
      </c>
      <c r="I20" s="77" t="s">
        <v>48</v>
      </c>
      <c r="J20" s="190">
        <v>4.2326124602311666</v>
      </c>
      <c r="K20" s="187">
        <v>2.4529787148902304</v>
      </c>
      <c r="L20" s="187">
        <v>1.6294145879720112</v>
      </c>
      <c r="M20" s="191">
        <v>-4.2413403909089098</v>
      </c>
      <c r="N20" s="187">
        <v>2.1626747516361844</v>
      </c>
      <c r="O20" s="189"/>
      <c r="P20" s="189"/>
    </row>
    <row r="21" spans="2:16">
      <c r="H21" s="238"/>
      <c r="I21" s="77" t="s">
        <v>49</v>
      </c>
      <c r="J21" s="190">
        <v>-0.32594750164707254</v>
      </c>
      <c r="K21" s="187">
        <v>2.0747656913905344</v>
      </c>
      <c r="L21" s="187">
        <v>1.7805687832015638</v>
      </c>
      <c r="M21" s="191">
        <v>-2.372179267571406</v>
      </c>
      <c r="N21" s="187">
        <v>0.42859607529137644</v>
      </c>
      <c r="O21" s="189"/>
      <c r="P21" s="189"/>
    </row>
    <row r="22" spans="2:16">
      <c r="H22" s="238"/>
      <c r="I22" s="77" t="s">
        <v>50</v>
      </c>
      <c r="J22" s="187">
        <v>0.42538474840048135</v>
      </c>
      <c r="K22" s="187">
        <v>2.0003778464972477</v>
      </c>
      <c r="L22" s="187">
        <v>1.7817082593664102</v>
      </c>
      <c r="M22" s="191">
        <v>-0.16060747389876617</v>
      </c>
      <c r="N22" s="187">
        <v>-2.3951612511252218</v>
      </c>
      <c r="O22" s="188">
        <v>-2.2999999999999998</v>
      </c>
      <c r="P22" s="188"/>
    </row>
    <row r="23" spans="2:16">
      <c r="B23" s="25" t="s">
        <v>8</v>
      </c>
      <c r="H23" s="238"/>
      <c r="I23" s="77" t="s">
        <v>51</v>
      </c>
      <c r="J23" s="187">
        <v>-6.003369237837564</v>
      </c>
      <c r="K23" s="187">
        <v>2.5346568185270701</v>
      </c>
      <c r="L23" s="187">
        <v>2.0561895813310693</v>
      </c>
      <c r="M23" s="191">
        <v>0.8018480843342779</v>
      </c>
      <c r="N23" s="187">
        <v>6.8224556037521644E-2</v>
      </c>
      <c r="O23" s="188">
        <v>1.4000000000000001</v>
      </c>
      <c r="P23" s="188"/>
    </row>
    <row r="24" spans="2:16">
      <c r="B24" s="186" t="s">
        <v>52</v>
      </c>
      <c r="H24" s="238" t="s">
        <v>3</v>
      </c>
      <c r="I24" s="77" t="s">
        <v>48</v>
      </c>
      <c r="J24" s="187">
        <v>-63.859052623444867</v>
      </c>
      <c r="K24" s="187">
        <v>2.04754535973104</v>
      </c>
      <c r="L24" s="187">
        <v>1.6391849197327391</v>
      </c>
      <c r="M24" s="191">
        <v>1.0489220053506054</v>
      </c>
      <c r="N24" s="187">
        <v>0.86712294267341505</v>
      </c>
      <c r="O24" s="188">
        <v>1.4000000000000001</v>
      </c>
      <c r="P24" s="188"/>
    </row>
    <row r="25" spans="2:16">
      <c r="B25" s="79"/>
      <c r="H25" s="238"/>
      <c r="I25" s="77" t="s">
        <v>49</v>
      </c>
      <c r="J25" s="187">
        <v>-28.311010610540965</v>
      </c>
      <c r="K25" s="187">
        <v>1.8006787421671167</v>
      </c>
      <c r="L25" s="187">
        <v>1.4501640036394869</v>
      </c>
      <c r="M25" s="191">
        <v>1.0748698759593944</v>
      </c>
      <c r="N25" s="187">
        <v>1.0892986913865421</v>
      </c>
      <c r="O25" s="188">
        <v>1.0844189306945751</v>
      </c>
      <c r="P25" s="187">
        <v>-28.311010610540965</v>
      </c>
    </row>
    <row r="26" spans="2:16">
      <c r="H26" s="238"/>
      <c r="I26" s="77" t="s">
        <v>50</v>
      </c>
      <c r="J26" s="187"/>
      <c r="K26" s="187">
        <v>1.7734372425315614</v>
      </c>
      <c r="L26" s="187">
        <v>1.4442226455946061</v>
      </c>
      <c r="M26" s="191">
        <v>1.0600982661544744</v>
      </c>
      <c r="N26" s="187">
        <v>1.1459714077909577</v>
      </c>
      <c r="O26" s="188">
        <v>1.0426690213434231</v>
      </c>
      <c r="P26" s="188">
        <v>23.801406983822517</v>
      </c>
    </row>
    <row r="27" spans="2:16">
      <c r="H27" s="238"/>
      <c r="I27" s="77" t="s">
        <v>51</v>
      </c>
      <c r="J27" s="187"/>
      <c r="K27" s="187">
        <v>2.3269166885914627</v>
      </c>
      <c r="L27" s="187">
        <v>1.9007334680348986</v>
      </c>
      <c r="M27" s="191">
        <v>1.1022285704752832</v>
      </c>
      <c r="N27" s="187">
        <v>1.2380039762514006</v>
      </c>
      <c r="O27" s="188">
        <v>1.123004928409177</v>
      </c>
      <c r="P27" s="188">
        <v>41.158973441050307</v>
      </c>
    </row>
    <row r="28" spans="2:16">
      <c r="B28" s="84"/>
      <c r="H28" s="238" t="s">
        <v>4</v>
      </c>
      <c r="I28" s="77" t="s">
        <v>48</v>
      </c>
      <c r="J28" s="187"/>
      <c r="K28" s="187">
        <v>2.0155559580121274</v>
      </c>
      <c r="L28" s="187">
        <v>1.7015824271775504</v>
      </c>
      <c r="M28" s="191">
        <v>1.0315980136376135</v>
      </c>
      <c r="N28" s="187">
        <v>1.1569921029473074</v>
      </c>
      <c r="O28" s="188">
        <v>0.97914501542231136</v>
      </c>
      <c r="P28" s="188">
        <v>158.2055228214669</v>
      </c>
    </row>
    <row r="29" spans="2:16">
      <c r="B29" s="84"/>
      <c r="H29" s="238"/>
      <c r="I29" s="77" t="s">
        <v>49</v>
      </c>
      <c r="J29" s="187"/>
      <c r="K29" s="187">
        <v>1.7791368187792811</v>
      </c>
      <c r="L29" s="187">
        <v>1.5198619421932458</v>
      </c>
      <c r="M29" s="191">
        <v>0.95654744700546246</v>
      </c>
      <c r="N29" s="187">
        <v>1.0623637074539838</v>
      </c>
      <c r="O29" s="188">
        <v>0.90272400295254851</v>
      </c>
      <c r="P29" s="188">
        <v>31.855928642318098</v>
      </c>
    </row>
    <row r="30" spans="2:16">
      <c r="B30" s="84"/>
      <c r="H30" s="238"/>
      <c r="I30" s="77" t="s">
        <v>50</v>
      </c>
      <c r="J30" s="187"/>
      <c r="K30" s="187">
        <v>1.7545013819544542</v>
      </c>
      <c r="L30" s="187">
        <v>1.5140299687904424</v>
      </c>
      <c r="M30" s="191">
        <v>0.90987593196023564</v>
      </c>
      <c r="N30" s="187">
        <v>1.0033656397939961</v>
      </c>
      <c r="O30" s="188">
        <v>0.87493338903170681</v>
      </c>
      <c r="P30" s="188">
        <v>-20.678665719135168</v>
      </c>
    </row>
    <row r="31" spans="2:16">
      <c r="B31" s="84"/>
      <c r="H31" s="238"/>
      <c r="I31" s="77" t="s">
        <v>51</v>
      </c>
      <c r="J31" s="187"/>
      <c r="K31" s="187">
        <v>2.2915074329167506</v>
      </c>
      <c r="L31" s="187">
        <v>1.9880944843209569</v>
      </c>
      <c r="M31" s="191">
        <v>0.9202769891918372</v>
      </c>
      <c r="N31" s="187">
        <v>1.0223208809296835</v>
      </c>
      <c r="O31" s="188">
        <v>0.92387887995508677</v>
      </c>
      <c r="P31" s="188">
        <v>-27.063405028367661</v>
      </c>
    </row>
    <row r="32" spans="2:16">
      <c r="B32" s="84"/>
      <c r="H32" s="238" t="s">
        <v>5</v>
      </c>
      <c r="I32" s="77" t="s">
        <v>48</v>
      </c>
      <c r="J32" s="187"/>
      <c r="K32" s="187">
        <v>1.9706516848783329</v>
      </c>
      <c r="L32" s="187">
        <v>1.7053887946673729</v>
      </c>
      <c r="M32" s="191">
        <v>0.86804207660031718</v>
      </c>
      <c r="N32" s="187">
        <v>0.95429056872240459</v>
      </c>
      <c r="O32" s="188">
        <v>0.83071368917773114</v>
      </c>
      <c r="P32" s="188">
        <v>-0.77759262199184054</v>
      </c>
    </row>
    <row r="33" spans="2:16">
      <c r="B33" s="84"/>
      <c r="H33" s="238"/>
      <c r="I33" s="77" t="s">
        <v>49</v>
      </c>
      <c r="J33" s="187"/>
      <c r="K33" s="187">
        <v>1.7444437431241688</v>
      </c>
      <c r="L33" s="187">
        <v>1.5145314519692699</v>
      </c>
      <c r="M33" s="191">
        <v>0.81639453898334491</v>
      </c>
      <c r="N33" s="187">
        <v>0.88651374951556061</v>
      </c>
      <c r="O33" s="188">
        <v>0.78021684944287184</v>
      </c>
      <c r="P33" s="188">
        <v>2.963743465296953</v>
      </c>
    </row>
    <row r="34" spans="2:16">
      <c r="H34" s="238"/>
      <c r="I34" s="77" t="s">
        <v>50</v>
      </c>
      <c r="J34" s="187"/>
      <c r="K34" s="187">
        <v>1.7214164038002355</v>
      </c>
      <c r="L34" s="187">
        <v>1.4968885960873868</v>
      </c>
      <c r="M34" s="191">
        <v>0.78397409169774779</v>
      </c>
      <c r="N34" s="187">
        <v>0.84480689288040089</v>
      </c>
      <c r="O34" s="188">
        <v>0.76060251791969513</v>
      </c>
      <c r="P34" s="188">
        <v>3.1885249122587389E-2</v>
      </c>
    </row>
    <row r="35" spans="2:16">
      <c r="H35" s="238"/>
      <c r="I35" s="77" t="s">
        <v>51</v>
      </c>
      <c r="J35" s="187"/>
      <c r="K35" s="187">
        <v>2.2372349128818581</v>
      </c>
      <c r="L35" s="187">
        <v>1.9436415035862353</v>
      </c>
      <c r="M35" s="191">
        <v>0.78265028448578633</v>
      </c>
      <c r="N35" s="187">
        <v>0.84835606804403163</v>
      </c>
      <c r="O35" s="188">
        <v>0.78040897353353067</v>
      </c>
      <c r="P35" s="188">
        <v>1.013166171739166</v>
      </c>
    </row>
    <row r="36" spans="2:16">
      <c r="H36" s="238" t="s">
        <v>6</v>
      </c>
      <c r="I36" s="77" t="s">
        <v>48</v>
      </c>
      <c r="J36" s="187"/>
      <c r="K36" s="187"/>
      <c r="L36" s="187">
        <v>1.6773391725023234</v>
      </c>
      <c r="M36" s="191">
        <v>0.73962484274603391</v>
      </c>
      <c r="N36" s="187">
        <v>0.7950441024239252</v>
      </c>
      <c r="O36" s="188">
        <v>0.70988867816954571</v>
      </c>
      <c r="P36" s="188">
        <v>0.74146240004810959</v>
      </c>
    </row>
    <row r="37" spans="2:16">
      <c r="H37" s="238"/>
      <c r="I37" s="77" t="s">
        <v>49</v>
      </c>
      <c r="J37" s="187"/>
      <c r="K37" s="187"/>
      <c r="L37" s="187">
        <v>1.4925181951074062</v>
      </c>
      <c r="M37" s="191">
        <v>0.69613156074661564</v>
      </c>
      <c r="N37" s="187">
        <v>0.74114434827818876</v>
      </c>
      <c r="O37" s="188">
        <v>0.6664651785625697</v>
      </c>
      <c r="P37" s="188">
        <v>0.69138385047557982</v>
      </c>
    </row>
    <row r="38" spans="2:16">
      <c r="H38" s="238"/>
      <c r="I38" s="77" t="s">
        <v>50</v>
      </c>
      <c r="J38" s="187"/>
      <c r="K38" s="187"/>
      <c r="L38" s="187">
        <v>1.475470440517257</v>
      </c>
      <c r="M38" s="191">
        <v>0.66452218058530299</v>
      </c>
      <c r="N38" s="187">
        <v>0.70354976341993058</v>
      </c>
      <c r="O38" s="188">
        <v>0.64269663200813287</v>
      </c>
      <c r="P38" s="188">
        <v>0.66544807917228166</v>
      </c>
    </row>
    <row r="39" spans="2:16">
      <c r="H39" s="238"/>
      <c r="I39" s="77" t="s">
        <v>51</v>
      </c>
      <c r="J39" s="187"/>
      <c r="K39" s="187"/>
      <c r="L39" s="187">
        <v>1.907526193616782</v>
      </c>
      <c r="M39" s="191">
        <v>0.66357800394252209</v>
      </c>
      <c r="N39" s="187">
        <v>0.70570968913266086</v>
      </c>
      <c r="O39" s="188">
        <v>0.66260411046650258</v>
      </c>
      <c r="P39" s="188">
        <v>0.69136048988689414</v>
      </c>
    </row>
    <row r="40" spans="2:16">
      <c r="H40" s="239" t="s">
        <v>7</v>
      </c>
      <c r="I40" s="77" t="s">
        <v>48</v>
      </c>
      <c r="J40" s="192"/>
      <c r="K40" s="187"/>
      <c r="L40" s="187"/>
      <c r="M40" s="187"/>
      <c r="N40" s="187">
        <v>0.67616306896276512</v>
      </c>
      <c r="O40" s="192">
        <v>0.62499732409198039</v>
      </c>
      <c r="P40" s="192">
        <v>0.64512009286612493</v>
      </c>
    </row>
    <row r="41" spans="2:16">
      <c r="H41" s="239"/>
      <c r="I41" s="77" t="s">
        <v>49</v>
      </c>
      <c r="J41" s="192"/>
      <c r="K41" s="187"/>
      <c r="L41" s="187"/>
      <c r="M41" s="187"/>
      <c r="N41" s="187">
        <v>0.64803473873893402</v>
      </c>
      <c r="O41" s="192">
        <v>0.6046242018304282</v>
      </c>
      <c r="P41" s="192">
        <v>0.62051723848874918</v>
      </c>
    </row>
    <row r="42" spans="2:16">
      <c r="H42" s="239"/>
      <c r="I42" s="77" t="s">
        <v>50</v>
      </c>
      <c r="J42" s="192"/>
      <c r="K42" s="187"/>
      <c r="L42" s="187"/>
      <c r="M42" s="187"/>
      <c r="N42" s="187">
        <v>0.63093141698780109</v>
      </c>
      <c r="O42" s="192">
        <v>0.5967735939356178</v>
      </c>
      <c r="P42" s="192">
        <v>0.6112888636346625</v>
      </c>
    </row>
    <row r="43" spans="2:16">
      <c r="H43" s="239"/>
      <c r="I43" s="82" t="s">
        <v>51</v>
      </c>
      <c r="J43" s="193"/>
      <c r="K43" s="193"/>
      <c r="L43" s="193"/>
      <c r="M43" s="193"/>
      <c r="N43" s="193">
        <v>0.63190139977671311</v>
      </c>
      <c r="O43" s="193">
        <v>0.60424661741791397</v>
      </c>
      <c r="P43" s="193">
        <v>0.62258267043924231</v>
      </c>
    </row>
    <row r="44" spans="2:16">
      <c r="H44" s="236" t="s">
        <v>33</v>
      </c>
      <c r="I44" s="77" t="s">
        <v>48</v>
      </c>
      <c r="J44" s="192"/>
      <c r="K44" s="192"/>
      <c r="L44" s="192"/>
      <c r="M44" s="194"/>
      <c r="N44" s="194"/>
      <c r="O44" s="194"/>
      <c r="P44" s="194">
        <v>0.58788651599033237</v>
      </c>
    </row>
    <row r="45" spans="2:16">
      <c r="H45" s="236"/>
      <c r="I45" s="77" t="s">
        <v>49</v>
      </c>
      <c r="J45" s="192"/>
      <c r="K45" s="192"/>
      <c r="L45" s="192"/>
      <c r="M45" s="194"/>
      <c r="N45" s="194"/>
      <c r="O45" s="194"/>
      <c r="P45" s="194">
        <v>0.56697580829938587</v>
      </c>
    </row>
    <row r="46" spans="2:16">
      <c r="H46" s="236"/>
      <c r="I46" s="77" t="s">
        <v>50</v>
      </c>
      <c r="J46" s="192"/>
      <c r="K46" s="192"/>
      <c r="L46" s="192"/>
      <c r="M46" s="194"/>
      <c r="N46" s="194"/>
      <c r="O46" s="194"/>
      <c r="P46" s="194">
        <v>0.5558710663328803</v>
      </c>
    </row>
    <row r="47" spans="2:16" ht="15" thickBot="1">
      <c r="H47" s="237"/>
      <c r="I47" s="83" t="s">
        <v>51</v>
      </c>
      <c r="J47" s="195"/>
      <c r="K47" s="195"/>
      <c r="L47" s="195"/>
      <c r="M47" s="196"/>
      <c r="N47" s="196"/>
      <c r="O47" s="196"/>
      <c r="P47" s="196">
        <v>0.56357104390758472</v>
      </c>
    </row>
  </sheetData>
  <mergeCells count="12">
    <mergeCell ref="A1:A2"/>
    <mergeCell ref="H28:H31"/>
    <mergeCell ref="H32:H35"/>
    <mergeCell ref="H36:H39"/>
    <mergeCell ref="H40:H43"/>
    <mergeCell ref="H44:H47"/>
    <mergeCell ref="H24:H27"/>
    <mergeCell ref="H4:H7"/>
    <mergeCell ref="H8:H11"/>
    <mergeCell ref="H12:H15"/>
    <mergeCell ref="H16:H19"/>
    <mergeCell ref="H20:H23"/>
  </mergeCells>
  <hyperlinks>
    <hyperlink ref="B24" r:id="rId1" display="Registers of Scotland"/>
    <hyperlink ref="A1:A2" location="Contents!A1" display="Return to Contents"/>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sqref="A1:A2"/>
    </sheetView>
  </sheetViews>
  <sheetFormatPr defaultColWidth="9" defaultRowHeight="12.75"/>
  <cols>
    <col min="1" max="1" width="10" style="25" customWidth="1"/>
    <col min="2" max="2" width="19.85546875" style="25" customWidth="1"/>
    <col min="3" max="9" width="10.5703125" style="25" customWidth="1"/>
    <col min="10" max="16384" width="9" style="25"/>
  </cols>
  <sheetData>
    <row r="1" spans="1:13">
      <c r="A1" s="219" t="s">
        <v>0</v>
      </c>
    </row>
    <row r="2" spans="1:13" ht="18" customHeight="1">
      <c r="A2" s="219"/>
    </row>
    <row r="3" spans="1:13" s="61" customFormat="1" ht="18" customHeight="1">
      <c r="B3" s="144" t="s">
        <v>208</v>
      </c>
      <c r="C3" s="58"/>
      <c r="D3" s="58"/>
      <c r="E3" s="58"/>
      <c r="F3" s="58"/>
      <c r="G3" s="58"/>
      <c r="H3" s="58"/>
      <c r="I3" s="59"/>
      <c r="J3" s="60"/>
      <c r="K3" s="25"/>
      <c r="L3" s="25"/>
      <c r="M3" s="25"/>
    </row>
    <row r="4" spans="1:13" ht="15.75">
      <c r="B4" s="19" t="s">
        <v>40</v>
      </c>
      <c r="C4" s="114" t="s">
        <v>10</v>
      </c>
      <c r="D4" s="10" t="s">
        <v>1</v>
      </c>
      <c r="E4" s="114" t="s">
        <v>2</v>
      </c>
      <c r="F4" s="113" t="s">
        <v>3</v>
      </c>
      <c r="G4" s="113" t="s">
        <v>4</v>
      </c>
      <c r="H4" s="113" t="s">
        <v>5</v>
      </c>
      <c r="I4" s="113" t="s">
        <v>6</v>
      </c>
      <c r="J4" s="113" t="s">
        <v>7</v>
      </c>
      <c r="K4" s="124" t="s">
        <v>33</v>
      </c>
      <c r="L4" s="61"/>
      <c r="M4" s="61"/>
    </row>
    <row r="5" spans="1:13" ht="15">
      <c r="B5" s="40" t="s">
        <v>41</v>
      </c>
      <c r="C5" s="62">
        <v>4.2968709387799704</v>
      </c>
      <c r="D5" s="62">
        <v>1.8580024760069147</v>
      </c>
      <c r="E5" s="62">
        <v>1.9485850388239578</v>
      </c>
      <c r="F5" s="62">
        <v>1.9431893237148001</v>
      </c>
      <c r="G5" s="62">
        <v>1.9620130701026417</v>
      </c>
      <c r="H5" s="62">
        <v>1.9673682331465159</v>
      </c>
      <c r="I5" s="63"/>
      <c r="J5" s="197"/>
      <c r="K5" s="197"/>
    </row>
    <row r="6" spans="1:13" ht="15">
      <c r="B6" s="40" t="s">
        <v>42</v>
      </c>
      <c r="C6" s="62">
        <v>5.4370556654654845</v>
      </c>
      <c r="D6" s="62">
        <v>2.5037240730767962</v>
      </c>
      <c r="E6" s="62">
        <v>2.2264126855688682</v>
      </c>
      <c r="F6" s="62">
        <v>2.2311927634123707</v>
      </c>
      <c r="G6" s="62">
        <v>2.2344246810628299</v>
      </c>
      <c r="H6" s="62">
        <v>2.2361644064588848</v>
      </c>
      <c r="I6" s="63">
        <v>2.237147965166586</v>
      </c>
      <c r="J6" s="197"/>
      <c r="K6" s="197"/>
    </row>
    <row r="7" spans="1:13" ht="15">
      <c r="B7" s="40" t="s">
        <v>43</v>
      </c>
      <c r="C7" s="64">
        <v>5.3254437869822535</v>
      </c>
      <c r="D7" s="62">
        <v>2.1236029476040308</v>
      </c>
      <c r="E7" s="62">
        <v>1.9294522283342719</v>
      </c>
      <c r="F7" s="62">
        <v>2.0558846086024873</v>
      </c>
      <c r="G7" s="62">
        <v>2.0606559942636604</v>
      </c>
      <c r="H7" s="62">
        <v>2.0629947940814519</v>
      </c>
      <c r="I7" s="63">
        <v>2.0641586639204457</v>
      </c>
      <c r="J7" s="197"/>
      <c r="K7" s="197"/>
    </row>
    <row r="8" spans="1:13" ht="14.25">
      <c r="B8" s="40" t="s">
        <v>44</v>
      </c>
      <c r="C8" s="64">
        <v>5.3254437869822535</v>
      </c>
      <c r="D8" s="62">
        <v>2.1474853192843479</v>
      </c>
      <c r="E8" s="62">
        <v>0.97751961385461605</v>
      </c>
      <c r="F8" s="62">
        <v>1.9134153419158695</v>
      </c>
      <c r="G8" s="62">
        <v>1.8899602568009266</v>
      </c>
      <c r="H8" s="62">
        <v>1.8805542719920076</v>
      </c>
      <c r="I8" s="63">
        <v>1.8766094626435859</v>
      </c>
      <c r="J8" s="65">
        <v>1.87500710527546</v>
      </c>
      <c r="K8" s="65"/>
    </row>
    <row r="9" spans="1:13" ht="14.25">
      <c r="B9" s="44" t="s">
        <v>21</v>
      </c>
      <c r="C9" s="64">
        <v>5.3254437869822535</v>
      </c>
      <c r="D9" s="64">
        <v>2.2471910112359605</v>
      </c>
      <c r="E9" s="65">
        <v>1.03515891807706</v>
      </c>
      <c r="F9" s="65">
        <v>1.70037804380248</v>
      </c>
      <c r="G9" s="65">
        <v>1.89305822807462</v>
      </c>
      <c r="H9" s="65">
        <v>1.90549410352578</v>
      </c>
      <c r="I9" s="65">
        <v>1.9106713388841601</v>
      </c>
      <c r="J9" s="65">
        <v>1.9128942633410899</v>
      </c>
      <c r="K9" s="65"/>
    </row>
    <row r="10" spans="1:13" ht="13.7" customHeight="1" thickBot="1">
      <c r="B10" s="47" t="s">
        <v>45</v>
      </c>
      <c r="C10" s="198">
        <v>5.3254437869822535</v>
      </c>
      <c r="D10" s="198">
        <v>2.2471910112359605</v>
      </c>
      <c r="E10" s="198">
        <v>2.7472527472527375</v>
      </c>
      <c r="F10" s="199">
        <v>1.6055376468832705</v>
      </c>
      <c r="G10" s="199">
        <v>1.7656396743493508</v>
      </c>
      <c r="H10" s="199">
        <v>1.8984933119983838</v>
      </c>
      <c r="I10" s="199">
        <v>2.5879392330962814</v>
      </c>
      <c r="J10" s="199">
        <v>2.8458017074973752</v>
      </c>
      <c r="K10" s="199">
        <v>2.9052483634717463</v>
      </c>
    </row>
    <row r="11" spans="1:13" ht="13.7" customHeight="1">
      <c r="B11" s="66" t="s">
        <v>8</v>
      </c>
      <c r="C11" s="67"/>
      <c r="D11" s="67"/>
      <c r="E11" s="67"/>
      <c r="F11" s="67"/>
      <c r="G11" s="67"/>
      <c r="H11" s="67"/>
      <c r="I11" s="68"/>
      <c r="J11" s="60"/>
    </row>
    <row r="12" spans="1:13" ht="15">
      <c r="B12" s="200" t="s">
        <v>163</v>
      </c>
      <c r="C12" s="67"/>
      <c r="D12" s="67"/>
      <c r="E12" s="67"/>
      <c r="F12" s="67"/>
      <c r="G12" s="67"/>
      <c r="H12" s="67"/>
      <c r="I12" s="68"/>
      <c r="J12" s="60"/>
    </row>
    <row r="13" spans="1:13" ht="15">
      <c r="B13" s="69" t="s">
        <v>46</v>
      </c>
      <c r="C13" s="60"/>
      <c r="D13" s="60"/>
      <c r="E13" s="60"/>
      <c r="F13" s="60"/>
      <c r="G13" s="60"/>
      <c r="H13" s="60"/>
      <c r="I13" s="70"/>
      <c r="J13" s="60"/>
    </row>
    <row r="14" spans="1:13">
      <c r="B14" s="71"/>
    </row>
    <row r="20" spans="3:10">
      <c r="C20" s="54"/>
      <c r="D20" s="54"/>
      <c r="E20" s="54"/>
      <c r="F20" s="54"/>
      <c r="G20" s="54"/>
      <c r="H20" s="54"/>
      <c r="I20" s="54"/>
      <c r="J20" s="54"/>
    </row>
    <row r="21" spans="3:10">
      <c r="C21" s="54"/>
      <c r="D21" s="54"/>
      <c r="E21" s="54"/>
      <c r="F21" s="54"/>
      <c r="G21" s="54"/>
      <c r="H21" s="54"/>
      <c r="I21" s="54"/>
      <c r="J21" s="54"/>
    </row>
    <row r="22" spans="3:10">
      <c r="C22" s="54"/>
      <c r="D22" s="54"/>
      <c r="E22" s="54"/>
      <c r="F22" s="54"/>
      <c r="G22" s="54"/>
      <c r="H22" s="54"/>
      <c r="I22" s="54"/>
      <c r="J22" s="54"/>
    </row>
    <row r="23" spans="3:10" ht="15">
      <c r="C23" s="54"/>
      <c r="D23" s="72"/>
      <c r="E23" s="72"/>
      <c r="F23" s="72"/>
      <c r="G23" s="72"/>
      <c r="H23" s="72"/>
      <c r="I23" s="72"/>
      <c r="J23" s="54"/>
    </row>
    <row r="24" spans="3:10">
      <c r="C24" s="54"/>
      <c r="D24" s="54"/>
      <c r="E24" s="54"/>
      <c r="F24" s="54"/>
      <c r="G24" s="54"/>
      <c r="H24" s="54"/>
      <c r="I24" s="54"/>
      <c r="J24" s="54"/>
    </row>
    <row r="25" spans="3:10">
      <c r="C25" s="54"/>
      <c r="D25" s="54"/>
      <c r="E25" s="54"/>
      <c r="F25" s="54"/>
      <c r="G25" s="54"/>
      <c r="H25" s="54"/>
      <c r="I25" s="54"/>
      <c r="J25" s="54"/>
    </row>
    <row r="26" spans="3:10">
      <c r="C26" s="54"/>
      <c r="D26" s="54"/>
      <c r="E26" s="54"/>
      <c r="F26" s="54"/>
      <c r="G26" s="54"/>
      <c r="H26" s="54"/>
      <c r="I26" s="54"/>
      <c r="J26" s="54"/>
    </row>
  </sheetData>
  <mergeCells count="1">
    <mergeCell ref="A1:A2"/>
  </mergeCells>
  <hyperlinks>
    <hyperlink ref="B12" r:id="rId1" display="Revenue Scotland (2019) Annual Report and Financial Statements 2018-19"/>
    <hyperlink ref="A1:A2" location="Contents!A1" display="Return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election sqref="A1:A2"/>
    </sheetView>
  </sheetViews>
  <sheetFormatPr defaultColWidth="9" defaultRowHeight="14.25"/>
  <cols>
    <col min="1" max="1" width="10" style="25" customWidth="1"/>
    <col min="2" max="2" width="49" style="25" bestFit="1" customWidth="1"/>
    <col min="3" max="7" width="9" style="25"/>
    <col min="8" max="8" width="9.5703125" style="26" bestFit="1" customWidth="1"/>
    <col min="9" max="9" width="4.42578125" style="26" bestFit="1" customWidth="1"/>
    <col min="10" max="12" width="17" style="26" customWidth="1"/>
    <col min="13" max="15" width="17" style="25" customWidth="1"/>
    <col min="16" max="16" width="17" style="74" customWidth="1"/>
    <col min="17" max="16384" width="9" style="25"/>
  </cols>
  <sheetData>
    <row r="1" spans="1:17">
      <c r="A1" s="219" t="s">
        <v>0</v>
      </c>
    </row>
    <row r="2" spans="1:17">
      <c r="A2" s="219"/>
      <c r="B2" s="73"/>
    </row>
    <row r="3" spans="1:17" ht="15">
      <c r="B3" s="145" t="s">
        <v>209</v>
      </c>
      <c r="H3" s="9" t="s">
        <v>40</v>
      </c>
      <c r="I3" s="11"/>
      <c r="J3" s="10" t="s">
        <v>47</v>
      </c>
      <c r="K3" s="157" t="s">
        <v>41</v>
      </c>
      <c r="L3" s="156" t="s">
        <v>42</v>
      </c>
      <c r="M3" s="156" t="s">
        <v>43</v>
      </c>
      <c r="N3" s="75" t="s">
        <v>44</v>
      </c>
      <c r="O3" s="202" t="s">
        <v>21</v>
      </c>
      <c r="P3" s="203" t="s">
        <v>45</v>
      </c>
    </row>
    <row r="4" spans="1:17">
      <c r="H4" s="238" t="s">
        <v>12</v>
      </c>
      <c r="I4" s="77" t="s">
        <v>48</v>
      </c>
      <c r="J4" s="187">
        <v>3.2377889543719673</v>
      </c>
      <c r="K4" s="188"/>
      <c r="L4" s="188"/>
      <c r="M4" s="188"/>
      <c r="N4" s="188"/>
      <c r="O4" s="188"/>
      <c r="P4" s="188"/>
    </row>
    <row r="5" spans="1:17">
      <c r="H5" s="238"/>
      <c r="I5" s="77" t="s">
        <v>49</v>
      </c>
      <c r="J5" s="187">
        <v>-0.73014012562477859</v>
      </c>
      <c r="K5" s="187"/>
      <c r="L5" s="187"/>
      <c r="M5" s="188"/>
      <c r="N5" s="188"/>
      <c r="O5" s="188"/>
      <c r="P5" s="188"/>
    </row>
    <row r="6" spans="1:17">
      <c r="H6" s="238"/>
      <c r="I6" s="77" t="s">
        <v>50</v>
      </c>
      <c r="J6" s="187">
        <v>1.2599803535528586</v>
      </c>
      <c r="K6" s="187"/>
      <c r="L6" s="187"/>
      <c r="M6" s="188"/>
      <c r="N6" s="188"/>
      <c r="O6" s="188"/>
      <c r="P6" s="188"/>
    </row>
    <row r="7" spans="1:17">
      <c r="H7" s="238"/>
      <c r="I7" s="77" t="s">
        <v>51</v>
      </c>
      <c r="J7" s="187">
        <v>-8.1501216636658107</v>
      </c>
      <c r="K7" s="187"/>
      <c r="L7" s="187"/>
      <c r="M7" s="188"/>
      <c r="N7" s="188"/>
      <c r="O7" s="188"/>
      <c r="P7" s="188"/>
    </row>
    <row r="8" spans="1:17">
      <c r="H8" s="238" t="s">
        <v>11</v>
      </c>
      <c r="I8" s="77" t="s">
        <v>48</v>
      </c>
      <c r="J8" s="187">
        <v>-2.172776309958091</v>
      </c>
      <c r="K8" s="187"/>
      <c r="L8" s="187"/>
      <c r="M8" s="188"/>
      <c r="N8" s="188"/>
      <c r="O8" s="188"/>
      <c r="P8" s="188"/>
    </row>
    <row r="9" spans="1:17">
      <c r="H9" s="238"/>
      <c r="I9" s="77" t="s">
        <v>49</v>
      </c>
      <c r="J9" s="187">
        <v>0.61718648362971695</v>
      </c>
      <c r="K9" s="187"/>
      <c r="L9" s="187"/>
      <c r="M9" s="188"/>
      <c r="N9" s="188"/>
      <c r="O9" s="188"/>
      <c r="P9" s="188"/>
    </row>
    <row r="10" spans="1:17">
      <c r="H10" s="238"/>
      <c r="I10" s="77" t="s">
        <v>50</v>
      </c>
      <c r="J10" s="187">
        <v>0.54107019228475384</v>
      </c>
      <c r="K10" s="187"/>
      <c r="L10" s="187"/>
      <c r="M10" s="188"/>
      <c r="N10" s="188"/>
      <c r="O10" s="188"/>
      <c r="P10" s="188"/>
    </row>
    <row r="11" spans="1:17">
      <c r="H11" s="238"/>
      <c r="I11" s="77" t="s">
        <v>51</v>
      </c>
      <c r="J11" s="187">
        <v>2.0991702942722679</v>
      </c>
      <c r="K11" s="187"/>
      <c r="L11" s="187"/>
      <c r="M11" s="188"/>
      <c r="N11" s="188"/>
      <c r="O11" s="188"/>
      <c r="P11" s="188"/>
    </row>
    <row r="12" spans="1:17">
      <c r="H12" s="238" t="s">
        <v>10</v>
      </c>
      <c r="I12" s="77" t="s">
        <v>48</v>
      </c>
      <c r="J12" s="187">
        <v>4.0119890499407562</v>
      </c>
      <c r="K12" s="187"/>
      <c r="L12" s="187"/>
      <c r="M12" s="188"/>
      <c r="N12" s="188"/>
      <c r="O12" s="188"/>
      <c r="P12" s="188"/>
    </row>
    <row r="13" spans="1:17">
      <c r="H13" s="238"/>
      <c r="I13" s="77" t="s">
        <v>49</v>
      </c>
      <c r="J13" s="187">
        <v>4.6106491435766062</v>
      </c>
      <c r="K13" s="187">
        <v>4.6531151614022548</v>
      </c>
      <c r="L13" s="187"/>
      <c r="M13" s="188"/>
      <c r="N13" s="188"/>
      <c r="O13" s="188"/>
      <c r="P13" s="188"/>
    </row>
    <row r="14" spans="1:17">
      <c r="H14" s="238"/>
      <c r="I14" s="77" t="s">
        <v>50</v>
      </c>
      <c r="J14" s="187">
        <v>4.4922054349793017</v>
      </c>
      <c r="K14" s="187">
        <v>3.7315119999999999</v>
      </c>
      <c r="L14" s="187"/>
      <c r="M14" s="188"/>
      <c r="N14" s="188"/>
      <c r="O14" s="188"/>
      <c r="P14" s="188"/>
    </row>
    <row r="15" spans="1:17">
      <c r="H15" s="238"/>
      <c r="I15" s="77" t="s">
        <v>51</v>
      </c>
      <c r="J15" s="187">
        <v>7.4785344745628146</v>
      </c>
      <c r="K15" s="187">
        <v>3.064683</v>
      </c>
      <c r="L15" s="187">
        <v>7.646050851947428</v>
      </c>
      <c r="M15" s="188"/>
      <c r="N15" s="188"/>
      <c r="O15" s="188"/>
      <c r="P15" s="188"/>
    </row>
    <row r="16" spans="1:17">
      <c r="H16" s="238" t="s">
        <v>1</v>
      </c>
      <c r="I16" s="77" t="s">
        <v>48</v>
      </c>
      <c r="J16" s="190">
        <v>3.0990557522142304</v>
      </c>
      <c r="K16" s="187">
        <v>2.3112699999999999</v>
      </c>
      <c r="L16" s="187">
        <v>3.0708899999999999</v>
      </c>
      <c r="M16" s="188"/>
      <c r="N16" s="188"/>
      <c r="O16" s="188"/>
      <c r="P16" s="201"/>
      <c r="Q16" s="78"/>
    </row>
    <row r="17" spans="1:17">
      <c r="H17" s="238"/>
      <c r="I17" s="77" t="s">
        <v>49</v>
      </c>
      <c r="J17" s="190">
        <v>1.8623251595057733</v>
      </c>
      <c r="K17" s="187">
        <v>1.871801</v>
      </c>
      <c r="L17" s="187">
        <v>2.5073499999999997</v>
      </c>
      <c r="M17" s="188">
        <v>1.8663587901597278</v>
      </c>
      <c r="N17" s="188"/>
      <c r="O17" s="188"/>
      <c r="P17" s="201"/>
      <c r="Q17" s="78"/>
    </row>
    <row r="18" spans="1:17">
      <c r="H18" s="238"/>
      <c r="I18" s="77" t="s">
        <v>50</v>
      </c>
      <c r="J18" s="190">
        <v>3.2491780842279328</v>
      </c>
      <c r="K18" s="187">
        <v>1.8898299999999999</v>
      </c>
      <c r="L18" s="187">
        <v>2.2174809999999998</v>
      </c>
      <c r="M18" s="191">
        <v>1.510732</v>
      </c>
      <c r="N18" s="188"/>
      <c r="O18" s="188"/>
      <c r="P18" s="201"/>
      <c r="Q18" s="78"/>
    </row>
    <row r="19" spans="1:17">
      <c r="H19" s="238"/>
      <c r="I19" s="77" t="s">
        <v>51</v>
      </c>
      <c r="J19" s="190">
        <v>-0.27202932717045325</v>
      </c>
      <c r="K19" s="187">
        <v>1.9047169999999998</v>
      </c>
      <c r="L19" s="187">
        <v>2.220485</v>
      </c>
      <c r="M19" s="191">
        <v>1.5745309999999999</v>
      </c>
      <c r="N19" s="187">
        <v>-0.35827454177056461</v>
      </c>
      <c r="O19" s="188"/>
      <c r="P19" s="201"/>
      <c r="Q19" s="78"/>
    </row>
    <row r="20" spans="1:17">
      <c r="A20" s="79"/>
      <c r="H20" s="238" t="s">
        <v>2</v>
      </c>
      <c r="I20" s="77" t="s">
        <v>48</v>
      </c>
      <c r="J20" s="190">
        <v>1.4943804485992418</v>
      </c>
      <c r="K20" s="187">
        <v>1.9170099999999999</v>
      </c>
      <c r="L20" s="187">
        <v>2.2230819999999998</v>
      </c>
      <c r="M20" s="191">
        <v>1.623124</v>
      </c>
      <c r="N20" s="187">
        <v>0.67206589999999999</v>
      </c>
      <c r="O20" s="188"/>
      <c r="P20" s="201"/>
      <c r="Q20" s="78"/>
    </row>
    <row r="21" spans="1:17">
      <c r="A21" s="79"/>
      <c r="H21" s="238"/>
      <c r="I21" s="77" t="s">
        <v>49</v>
      </c>
      <c r="J21" s="190">
        <v>1.9302141364950121</v>
      </c>
      <c r="K21" s="187">
        <v>1.927162</v>
      </c>
      <c r="L21" s="187">
        <v>2.225314</v>
      </c>
      <c r="M21" s="191">
        <v>2.0453220000000001</v>
      </c>
      <c r="N21" s="187">
        <v>1.1700173</v>
      </c>
      <c r="O21" s="188">
        <v>1.9</v>
      </c>
      <c r="P21" s="201"/>
      <c r="Q21" s="78"/>
    </row>
    <row r="22" spans="1:17">
      <c r="A22" s="79"/>
      <c r="H22" s="238"/>
      <c r="I22" s="77" t="s">
        <v>50</v>
      </c>
      <c r="J22" s="187">
        <v>1.6348670502678075</v>
      </c>
      <c r="K22" s="187">
        <v>1.9355450000000001</v>
      </c>
      <c r="L22" s="187">
        <v>2.2272340000000002</v>
      </c>
      <c r="M22" s="191">
        <v>2.0485280000000001</v>
      </c>
      <c r="N22" s="187">
        <v>0.38521490000000003</v>
      </c>
      <c r="O22" s="188">
        <v>0.80979533405458703</v>
      </c>
      <c r="P22" s="201"/>
      <c r="Q22" s="78"/>
    </row>
    <row r="23" spans="1:17">
      <c r="B23" s="25" t="s">
        <v>8</v>
      </c>
      <c r="H23" s="238"/>
      <c r="I23" s="77" t="s">
        <v>51</v>
      </c>
      <c r="J23" s="187">
        <v>3.1746424590478606</v>
      </c>
      <c r="K23" s="187">
        <v>1.9424670000000002</v>
      </c>
      <c r="L23" s="187">
        <v>2.228885</v>
      </c>
      <c r="M23" s="191">
        <v>2.0512190000000001</v>
      </c>
      <c r="N23" s="187">
        <v>1.9381455999999999</v>
      </c>
      <c r="O23" s="188">
        <v>0.58310832213881425</v>
      </c>
      <c r="P23" s="201"/>
      <c r="Q23" s="78"/>
    </row>
    <row r="24" spans="1:17">
      <c r="B24" s="186" t="s">
        <v>52</v>
      </c>
      <c r="H24" s="238" t="s">
        <v>3</v>
      </c>
      <c r="I24" s="77" t="s">
        <v>48</v>
      </c>
      <c r="J24" s="187">
        <v>-7.9246957028666909E-2</v>
      </c>
      <c r="K24" s="187">
        <v>1.9481829999999998</v>
      </c>
      <c r="L24" s="187">
        <v>2.230305</v>
      </c>
      <c r="M24" s="191">
        <v>2.0534759999999999</v>
      </c>
      <c r="N24" s="187">
        <v>1.9255795</v>
      </c>
      <c r="O24" s="188">
        <v>1.2</v>
      </c>
      <c r="P24" s="201"/>
      <c r="Q24" s="78"/>
    </row>
    <row r="25" spans="1:17">
      <c r="B25" s="34"/>
      <c r="H25" s="238"/>
      <c r="I25" s="77" t="s">
        <v>49</v>
      </c>
      <c r="J25" s="187">
        <v>1.3190208885699661</v>
      </c>
      <c r="K25" s="187">
        <v>1.9529029999999998</v>
      </c>
      <c r="L25" s="187">
        <v>2.231525</v>
      </c>
      <c r="M25" s="191">
        <v>2.0553689999999998</v>
      </c>
      <c r="N25" s="187">
        <v>1.9154706000000001</v>
      </c>
      <c r="O25" s="188">
        <v>1.860995976577895</v>
      </c>
      <c r="P25" s="187">
        <v>1.3190208885699661</v>
      </c>
      <c r="Q25" s="78"/>
    </row>
    <row r="26" spans="1:17">
      <c r="B26" s="71"/>
      <c r="H26" s="238"/>
      <c r="I26" s="77" t="s">
        <v>50</v>
      </c>
      <c r="J26" s="187"/>
      <c r="K26" s="187">
        <v>1.956801</v>
      </c>
      <c r="L26" s="187">
        <v>2.2325740000000001</v>
      </c>
      <c r="M26" s="191">
        <v>2.0569579999999998</v>
      </c>
      <c r="N26" s="187">
        <v>1.9073384</v>
      </c>
      <c r="O26" s="188">
        <v>1.8714255896762122</v>
      </c>
      <c r="P26" s="188">
        <v>1.5894920313093142</v>
      </c>
    </row>
    <row r="27" spans="1:17">
      <c r="H27" s="238"/>
      <c r="I27" s="77" t="s">
        <v>51</v>
      </c>
      <c r="J27" s="187"/>
      <c r="K27" s="187">
        <v>1.960019</v>
      </c>
      <c r="L27" s="187">
        <v>2.2334770000000002</v>
      </c>
      <c r="M27" s="191">
        <v>2.0582910000000001</v>
      </c>
      <c r="N27" s="187">
        <v>1.9007962999999999</v>
      </c>
      <c r="O27" s="188">
        <v>1.879822691173727</v>
      </c>
      <c r="P27" s="188">
        <v>1.1205713334228706</v>
      </c>
    </row>
    <row r="28" spans="1:17">
      <c r="B28" s="81"/>
      <c r="H28" s="238" t="s">
        <v>4</v>
      </c>
      <c r="I28" s="77" t="s">
        <v>48</v>
      </c>
      <c r="J28" s="187"/>
      <c r="K28" s="187">
        <v>1.9626770000000002</v>
      </c>
      <c r="L28" s="187">
        <v>2.2342520000000001</v>
      </c>
      <c r="M28" s="191">
        <v>2.059409</v>
      </c>
      <c r="N28" s="187">
        <v>1.8955334000000001</v>
      </c>
      <c r="O28" s="188">
        <v>1.8865833747095939</v>
      </c>
      <c r="P28" s="188">
        <v>3.5517952502984285</v>
      </c>
    </row>
    <row r="29" spans="1:17">
      <c r="B29" s="81"/>
      <c r="H29" s="238"/>
      <c r="I29" s="77" t="s">
        <v>49</v>
      </c>
      <c r="J29" s="187"/>
      <c r="K29" s="187">
        <v>1.9648720000000002</v>
      </c>
      <c r="L29" s="187">
        <v>2.2349199999999998</v>
      </c>
      <c r="M29" s="191">
        <v>2.0603469999999997</v>
      </c>
      <c r="N29" s="187">
        <v>1.8912997</v>
      </c>
      <c r="O29" s="188">
        <v>1.8920265436275452</v>
      </c>
      <c r="P29" s="188">
        <v>2.7971369013033875</v>
      </c>
    </row>
    <row r="30" spans="1:17">
      <c r="H30" s="238"/>
      <c r="I30" s="77" t="s">
        <v>50</v>
      </c>
      <c r="J30" s="187"/>
      <c r="K30" s="187">
        <v>1.9666840000000001</v>
      </c>
      <c r="L30" s="187">
        <v>2.235493</v>
      </c>
      <c r="M30" s="191">
        <v>2.061134</v>
      </c>
      <c r="N30" s="187">
        <v>1.8878938000000001</v>
      </c>
      <c r="O30" s="188">
        <v>1.8964089537362616</v>
      </c>
      <c r="P30" s="188">
        <v>1.5063825182020985</v>
      </c>
    </row>
    <row r="31" spans="1:17">
      <c r="H31" s="238"/>
      <c r="I31" s="77" t="s">
        <v>51</v>
      </c>
      <c r="J31" s="187"/>
      <c r="K31" s="187">
        <v>1.9681799999999998</v>
      </c>
      <c r="L31" s="187">
        <v>2.235986</v>
      </c>
      <c r="M31" s="191">
        <v>2.0617939999999999</v>
      </c>
      <c r="N31" s="187">
        <v>1.8851538000000001</v>
      </c>
      <c r="O31" s="188">
        <v>1.8999373245530693</v>
      </c>
      <c r="P31" s="188">
        <v>1.4524923306011628</v>
      </c>
    </row>
    <row r="32" spans="1:17">
      <c r="H32" s="238" t="s">
        <v>5</v>
      </c>
      <c r="I32" s="77" t="s">
        <v>48</v>
      </c>
      <c r="J32" s="187"/>
      <c r="K32" s="187">
        <v>1.9694159999999998</v>
      </c>
      <c r="L32" s="187">
        <v>2.2364100000000002</v>
      </c>
      <c r="M32" s="191">
        <v>2.0623480000000001</v>
      </c>
      <c r="N32" s="187">
        <v>1.8829496000000001</v>
      </c>
      <c r="O32" s="188">
        <v>1.9027780903216662</v>
      </c>
      <c r="P32" s="188">
        <v>1.8592703249169285</v>
      </c>
    </row>
    <row r="33" spans="8:16">
      <c r="H33" s="238"/>
      <c r="I33" s="77" t="s">
        <v>49</v>
      </c>
      <c r="J33" s="187"/>
      <c r="K33" s="187">
        <v>1.970437</v>
      </c>
      <c r="L33" s="187">
        <v>2.2367749999999997</v>
      </c>
      <c r="M33" s="191">
        <v>2.0628130000000002</v>
      </c>
      <c r="N33" s="187">
        <v>1.8811765</v>
      </c>
      <c r="O33" s="188">
        <v>1.9050652507622834</v>
      </c>
      <c r="P33" s="188">
        <v>1.6639769692797568</v>
      </c>
    </row>
    <row r="34" spans="8:16">
      <c r="H34" s="238"/>
      <c r="I34" s="77" t="s">
        <v>50</v>
      </c>
      <c r="J34" s="187"/>
      <c r="K34" s="187">
        <v>1.971279</v>
      </c>
      <c r="L34" s="187">
        <v>2.237088</v>
      </c>
      <c r="M34" s="191">
        <v>2.0632030000000001</v>
      </c>
      <c r="N34" s="187">
        <v>1.8797500000000003</v>
      </c>
      <c r="O34" s="188">
        <v>1.9069066918761646</v>
      </c>
      <c r="P34" s="188">
        <v>1.8074199533564483</v>
      </c>
    </row>
    <row r="35" spans="8:16">
      <c r="H35" s="238"/>
      <c r="I35" s="77" t="s">
        <v>51</v>
      </c>
      <c r="J35" s="187"/>
      <c r="K35" s="187">
        <v>1.971975</v>
      </c>
      <c r="L35" s="187">
        <v>2.237358</v>
      </c>
      <c r="M35" s="191">
        <v>2.0635300000000001</v>
      </c>
      <c r="N35" s="187">
        <v>1.8786025000000002</v>
      </c>
      <c r="O35" s="188">
        <v>1.9083892749584885</v>
      </c>
      <c r="P35" s="188">
        <v>2.4036758644197187</v>
      </c>
    </row>
    <row r="36" spans="8:16">
      <c r="H36" s="238" t="s">
        <v>6</v>
      </c>
      <c r="I36" s="77" t="s">
        <v>48</v>
      </c>
      <c r="J36" s="187"/>
      <c r="K36" s="187"/>
      <c r="L36" s="187">
        <v>2.23759</v>
      </c>
      <c r="M36" s="191">
        <v>2.0638040000000002</v>
      </c>
      <c r="N36" s="187">
        <v>1.8776793000000001</v>
      </c>
      <c r="O36" s="188">
        <v>1.9095829338702242</v>
      </c>
      <c r="P36" s="188">
        <v>2.4061333312624722</v>
      </c>
    </row>
    <row r="37" spans="8:16">
      <c r="H37" s="238"/>
      <c r="I37" s="77" t="s">
        <v>49</v>
      </c>
      <c r="J37" s="187"/>
      <c r="K37" s="187"/>
      <c r="L37" s="187">
        <v>2.2377890000000003</v>
      </c>
      <c r="M37" s="191">
        <v>2.0640339999999999</v>
      </c>
      <c r="N37" s="187">
        <v>1.8769366999999999</v>
      </c>
      <c r="O37" s="188">
        <v>1.9105439738379415</v>
      </c>
      <c r="P37" s="188">
        <v>2.6561824387819177</v>
      </c>
    </row>
    <row r="38" spans="8:16">
      <c r="H38" s="238"/>
      <c r="I38" s="77" t="s">
        <v>50</v>
      </c>
      <c r="J38" s="187"/>
      <c r="K38" s="187"/>
      <c r="L38" s="187">
        <v>2.2379600000000002</v>
      </c>
      <c r="M38" s="191">
        <v>2.064228</v>
      </c>
      <c r="N38" s="187">
        <v>1.8763392999999999</v>
      </c>
      <c r="O38" s="188">
        <v>1.9113177273871962</v>
      </c>
      <c r="P38" s="188">
        <v>2.6543482273957864</v>
      </c>
    </row>
    <row r="39" spans="8:16">
      <c r="H39" s="238"/>
      <c r="I39" s="77" t="s">
        <v>51</v>
      </c>
      <c r="J39" s="187"/>
      <c r="K39" s="187"/>
      <c r="L39" s="187">
        <v>2.238108</v>
      </c>
      <c r="M39" s="191">
        <v>2.0643899999999999</v>
      </c>
      <c r="N39" s="187">
        <v>1.8758587</v>
      </c>
      <c r="O39" s="188">
        <v>1.9119406926904725</v>
      </c>
      <c r="P39" s="188">
        <v>2.626051472669122</v>
      </c>
    </row>
    <row r="40" spans="8:16">
      <c r="H40" s="239" t="s">
        <v>7</v>
      </c>
      <c r="I40" s="77" t="s">
        <v>48</v>
      </c>
      <c r="J40" s="192"/>
      <c r="K40" s="187"/>
      <c r="L40" s="187"/>
      <c r="M40" s="187"/>
      <c r="N40" s="187">
        <v>1.8754720999999999</v>
      </c>
      <c r="O40" s="192">
        <v>1.9124422551963782</v>
      </c>
      <c r="P40" s="192">
        <v>2.6637453510737208</v>
      </c>
    </row>
    <row r="41" spans="8:16">
      <c r="H41" s="239"/>
      <c r="I41" s="77" t="s">
        <v>49</v>
      </c>
      <c r="J41" s="192"/>
      <c r="K41" s="187"/>
      <c r="L41" s="187"/>
      <c r="M41" s="187"/>
      <c r="N41" s="187">
        <v>1.8751609999999999</v>
      </c>
      <c r="O41" s="192">
        <v>1.9128460737493524</v>
      </c>
      <c r="P41" s="192">
        <v>2.8780313566638904</v>
      </c>
    </row>
    <row r="42" spans="8:16">
      <c r="H42" s="239"/>
      <c r="I42" s="77" t="s">
        <v>50</v>
      </c>
      <c r="J42" s="192"/>
      <c r="K42" s="187"/>
      <c r="L42" s="187"/>
      <c r="M42" s="187"/>
      <c r="N42" s="187">
        <v>1.8749108000000001</v>
      </c>
      <c r="O42" s="192">
        <v>1.9131711965840958</v>
      </c>
      <c r="P42" s="192">
        <v>2.899484871072433</v>
      </c>
    </row>
    <row r="43" spans="8:16">
      <c r="H43" s="239"/>
      <c r="I43" s="82" t="s">
        <v>51</v>
      </c>
      <c r="J43" s="193"/>
      <c r="K43" s="193"/>
      <c r="L43" s="193"/>
      <c r="M43" s="193"/>
      <c r="N43" s="193">
        <v>1.8747094999999998</v>
      </c>
      <c r="O43" s="193">
        <v>1.9134329598361699</v>
      </c>
      <c r="P43" s="193">
        <v>2.9521422755565574</v>
      </c>
    </row>
    <row r="44" spans="8:16">
      <c r="H44" s="236" t="s">
        <v>33</v>
      </c>
      <c r="I44" s="77" t="s">
        <v>48</v>
      </c>
      <c r="J44" s="192"/>
      <c r="K44" s="192"/>
      <c r="L44" s="192"/>
      <c r="M44" s="192"/>
      <c r="N44" s="192"/>
      <c r="O44" s="192"/>
      <c r="P44" s="192">
        <v>2.9558574985898645</v>
      </c>
    </row>
    <row r="45" spans="8:16">
      <c r="H45" s="236"/>
      <c r="I45" s="77" t="s">
        <v>49</v>
      </c>
      <c r="J45" s="192"/>
      <c r="K45" s="192"/>
      <c r="L45" s="192"/>
      <c r="M45" s="192"/>
      <c r="N45" s="192"/>
      <c r="O45" s="192"/>
      <c r="P45" s="192">
        <v>2.9344529074510239</v>
      </c>
    </row>
    <row r="46" spans="8:16">
      <c r="H46" s="236"/>
      <c r="I46" s="77" t="s">
        <v>50</v>
      </c>
      <c r="J46" s="192"/>
      <c r="K46" s="192"/>
      <c r="L46" s="192"/>
      <c r="M46" s="192"/>
      <c r="N46" s="192"/>
      <c r="O46" s="192"/>
      <c r="P46" s="192">
        <v>2.8707870089170084</v>
      </c>
    </row>
    <row r="47" spans="8:16" ht="15" thickBot="1">
      <c r="H47" s="237"/>
      <c r="I47" s="83" t="s">
        <v>51</v>
      </c>
      <c r="J47" s="195"/>
      <c r="K47" s="195"/>
      <c r="L47" s="195"/>
      <c r="M47" s="195"/>
      <c r="N47" s="195"/>
      <c r="O47" s="195"/>
      <c r="P47" s="195">
        <v>2.8492898841953496</v>
      </c>
    </row>
  </sheetData>
  <mergeCells count="12">
    <mergeCell ref="A1:A2"/>
    <mergeCell ref="H28:H31"/>
    <mergeCell ref="H32:H35"/>
    <mergeCell ref="H36:H39"/>
    <mergeCell ref="H40:H43"/>
    <mergeCell ref="H44:H47"/>
    <mergeCell ref="H24:H27"/>
    <mergeCell ref="H4:H7"/>
    <mergeCell ref="H8:H11"/>
    <mergeCell ref="H12:H15"/>
    <mergeCell ref="H16:H19"/>
    <mergeCell ref="H20:H23"/>
  </mergeCells>
  <hyperlinks>
    <hyperlink ref="B24" r:id="rId1" display="Registers of Scotland"/>
    <hyperlink ref="A1:A2" location="Contents!A1" display="Return to Contents"/>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election sqref="A1:A2"/>
    </sheetView>
  </sheetViews>
  <sheetFormatPr defaultColWidth="9.140625" defaultRowHeight="12.75"/>
  <cols>
    <col min="1" max="1" width="10" style="25" customWidth="1"/>
    <col min="2" max="2" width="13.5703125" style="25" customWidth="1"/>
    <col min="3" max="3" width="16.5703125" style="25" customWidth="1"/>
    <col min="4" max="4" width="15.140625" style="25" customWidth="1"/>
    <col min="5" max="6" width="16.5703125" style="25" customWidth="1"/>
    <col min="7" max="7" width="13.5703125" style="25" customWidth="1"/>
    <col min="8" max="8" width="11.42578125" style="25" bestFit="1" customWidth="1"/>
    <col min="9" max="12" width="16.85546875" style="25" customWidth="1"/>
    <col min="13" max="16384" width="9.140625" style="25"/>
  </cols>
  <sheetData>
    <row r="1" spans="1:2">
      <c r="A1" s="219" t="s">
        <v>0</v>
      </c>
    </row>
    <row r="2" spans="1:2" ht="15" customHeight="1">
      <c r="A2" s="219"/>
      <c r="B2" s="73"/>
    </row>
    <row r="3" spans="1:2" ht="15">
      <c r="B3" s="145" t="s">
        <v>210</v>
      </c>
    </row>
    <row r="4" spans="1:2" ht="15">
      <c r="B4" s="36"/>
    </row>
    <row r="20" spans="2:12">
      <c r="B20" s="71"/>
    </row>
    <row r="21" spans="2:12">
      <c r="B21" s="71"/>
    </row>
    <row r="22" spans="2:12">
      <c r="B22" s="71"/>
    </row>
    <row r="23" spans="2:12">
      <c r="B23" s="71"/>
    </row>
    <row r="24" spans="2:12">
      <c r="B24" s="71"/>
    </row>
    <row r="25" spans="2:12" s="87" customFormat="1" ht="15">
      <c r="B25" s="85" t="s">
        <v>8</v>
      </c>
      <c r="C25" s="25"/>
      <c r="D25" s="25"/>
      <c r="E25" s="25"/>
      <c r="F25" s="25"/>
      <c r="G25" s="86"/>
      <c r="H25" s="25"/>
      <c r="I25" s="25"/>
      <c r="J25" s="25"/>
      <c r="K25" s="25"/>
      <c r="L25" s="25"/>
    </row>
    <row r="26" spans="2:12" s="87" customFormat="1">
      <c r="B26" s="240" t="s">
        <v>52</v>
      </c>
      <c r="C26" s="240"/>
      <c r="D26" s="240"/>
      <c r="E26" s="80"/>
      <c r="F26" s="80"/>
      <c r="G26" s="80"/>
      <c r="H26" s="80"/>
      <c r="I26" s="80"/>
      <c r="J26" s="80"/>
    </row>
    <row r="27" spans="2:12" ht="15">
      <c r="B27" s="204" t="s">
        <v>53</v>
      </c>
      <c r="C27" s="88"/>
      <c r="D27" s="88"/>
      <c r="E27" s="88"/>
      <c r="F27" s="88"/>
      <c r="G27" s="88"/>
      <c r="H27" s="88"/>
      <c r="I27" s="88"/>
      <c r="J27" s="89"/>
      <c r="K27" s="87"/>
      <c r="L27" s="87"/>
    </row>
    <row r="28" spans="2:12" ht="15" customHeight="1" thickBot="1">
      <c r="I28" s="90"/>
      <c r="J28" s="90"/>
    </row>
    <row r="29" spans="2:12" ht="15.75" thickBot="1">
      <c r="B29" s="241" t="s">
        <v>40</v>
      </c>
      <c r="C29" s="241" t="s">
        <v>54</v>
      </c>
      <c r="D29" s="241"/>
      <c r="E29" s="241"/>
      <c r="F29" s="241"/>
      <c r="G29" s="241" t="s">
        <v>55</v>
      </c>
      <c r="H29" s="241"/>
      <c r="I29" s="241"/>
      <c r="J29" s="241"/>
    </row>
    <row r="30" spans="2:12" ht="15.75" thickBot="1">
      <c r="B30" s="241"/>
      <c r="C30" s="96" t="s">
        <v>47</v>
      </c>
      <c r="D30" s="96" t="s">
        <v>44</v>
      </c>
      <c r="E30" s="96" t="s">
        <v>21</v>
      </c>
      <c r="F30" s="96" t="s">
        <v>45</v>
      </c>
      <c r="G30" s="96" t="s">
        <v>47</v>
      </c>
      <c r="H30" s="96" t="s">
        <v>44</v>
      </c>
      <c r="I30" s="96" t="s">
        <v>21</v>
      </c>
      <c r="J30" s="96" t="s">
        <v>45</v>
      </c>
      <c r="K30" s="54"/>
    </row>
    <row r="31" spans="2:12" ht="14.25">
      <c r="B31" s="58" t="s">
        <v>56</v>
      </c>
      <c r="C31" s="205">
        <v>7.9384929999999994</v>
      </c>
      <c r="D31" s="206"/>
      <c r="E31" s="206"/>
      <c r="F31" s="206"/>
      <c r="G31" s="207">
        <v>6.2303978499999992</v>
      </c>
      <c r="H31" s="206"/>
      <c r="I31" s="207"/>
      <c r="J31" s="208"/>
    </row>
    <row r="32" spans="2:12" ht="14.25">
      <c r="B32" s="58" t="s">
        <v>57</v>
      </c>
      <c r="C32" s="205">
        <v>-13.731685000000002</v>
      </c>
      <c r="D32" s="206"/>
      <c r="E32" s="206"/>
      <c r="F32" s="206"/>
      <c r="G32" s="207">
        <v>7.3273615000000003</v>
      </c>
      <c r="H32" s="206"/>
      <c r="I32" s="207"/>
      <c r="J32" s="208"/>
    </row>
    <row r="33" spans="2:10" ht="14.25">
      <c r="B33" s="58" t="s">
        <v>58</v>
      </c>
      <c r="C33" s="205">
        <v>-33.609412500000005</v>
      </c>
      <c r="D33" s="206"/>
      <c r="E33" s="206"/>
      <c r="F33" s="206"/>
      <c r="G33" s="207">
        <v>-14.798462024999997</v>
      </c>
      <c r="H33" s="206"/>
      <c r="I33" s="207"/>
      <c r="J33" s="208"/>
    </row>
    <row r="34" spans="2:10" ht="14.25">
      <c r="B34" s="58" t="s">
        <v>59</v>
      </c>
      <c r="C34" s="205">
        <v>-8.7765204000000008</v>
      </c>
      <c r="D34" s="206"/>
      <c r="E34" s="206"/>
      <c r="F34" s="206"/>
      <c r="G34" s="207">
        <v>-2.0998847250000008</v>
      </c>
      <c r="H34" s="206"/>
      <c r="I34" s="207"/>
      <c r="J34" s="208"/>
    </row>
    <row r="35" spans="2:10" ht="14.25">
      <c r="B35" s="58" t="s">
        <v>60</v>
      </c>
      <c r="C35" s="205">
        <v>14.987059924999999</v>
      </c>
      <c r="D35" s="206"/>
      <c r="E35" s="206"/>
      <c r="F35" s="206"/>
      <c r="G35" s="207">
        <v>5.0722379750000002</v>
      </c>
      <c r="H35" s="206"/>
      <c r="I35" s="207"/>
      <c r="J35" s="208"/>
    </row>
    <row r="36" spans="2:10" ht="14.25">
      <c r="B36" s="58" t="s">
        <v>61</v>
      </c>
      <c r="C36" s="205">
        <v>-4.4371584500000001</v>
      </c>
      <c r="D36" s="206"/>
      <c r="E36" s="206"/>
      <c r="F36" s="206"/>
      <c r="G36" s="207">
        <v>2.3824786250000001</v>
      </c>
      <c r="H36" s="206"/>
      <c r="I36" s="207"/>
      <c r="J36" s="208"/>
    </row>
    <row r="37" spans="2:10" ht="14.25">
      <c r="B37" s="58" t="s">
        <v>62</v>
      </c>
      <c r="C37" s="205">
        <v>-10.132988749999999</v>
      </c>
      <c r="D37" s="206"/>
      <c r="E37" s="206"/>
      <c r="F37" s="206"/>
      <c r="G37" s="207">
        <v>-11.684970425000001</v>
      </c>
      <c r="H37" s="206"/>
      <c r="I37" s="207"/>
      <c r="J37" s="208"/>
    </row>
    <row r="38" spans="2:10" ht="14.25">
      <c r="B38" s="58" t="s">
        <v>14</v>
      </c>
      <c r="C38" s="205">
        <v>5.6043389999999995</v>
      </c>
      <c r="D38" s="206"/>
      <c r="E38" s="206"/>
      <c r="F38" s="206"/>
      <c r="G38" s="207">
        <v>3.4008802249999999</v>
      </c>
      <c r="H38" s="206"/>
      <c r="I38" s="207"/>
      <c r="J38" s="208"/>
    </row>
    <row r="39" spans="2:10" ht="14.25">
      <c r="B39" s="58" t="s">
        <v>13</v>
      </c>
      <c r="C39" s="205">
        <v>31.721305000000001</v>
      </c>
      <c r="D39" s="206"/>
      <c r="E39" s="206"/>
      <c r="F39" s="206"/>
      <c r="G39" s="207">
        <v>14.095496874999998</v>
      </c>
      <c r="H39" s="206"/>
      <c r="I39" s="207"/>
      <c r="J39" s="208"/>
    </row>
    <row r="40" spans="2:10" ht="14.25">
      <c r="B40" s="58" t="s">
        <v>12</v>
      </c>
      <c r="C40" s="205">
        <v>61.91561750000001</v>
      </c>
      <c r="D40" s="206"/>
      <c r="E40" s="206"/>
      <c r="F40" s="206"/>
      <c r="G40" s="207">
        <v>16.569780350000002</v>
      </c>
      <c r="H40" s="206"/>
      <c r="I40" s="207"/>
      <c r="J40" s="208"/>
    </row>
    <row r="41" spans="2:10" ht="14.25">
      <c r="B41" s="58" t="s">
        <v>11</v>
      </c>
      <c r="C41" s="209">
        <v>4.8780487804878092</v>
      </c>
      <c r="D41" s="205"/>
      <c r="E41" s="205"/>
      <c r="F41" s="205"/>
      <c r="G41" s="209">
        <v>-8.5714285714285747</v>
      </c>
      <c r="H41" s="205"/>
      <c r="I41" s="210"/>
      <c r="J41" s="208"/>
    </row>
    <row r="42" spans="2:10" ht="14.25">
      <c r="B42" s="58" t="s">
        <v>10</v>
      </c>
      <c r="C42" s="211">
        <v>-1.1611030478954953</v>
      </c>
      <c r="D42" s="205">
        <v>-1.1627906976744207</v>
      </c>
      <c r="E42" s="205"/>
      <c r="F42" s="205"/>
      <c r="G42" s="211">
        <v>3.125</v>
      </c>
      <c r="H42" s="205">
        <v>2.4999999999999911</v>
      </c>
      <c r="I42" s="212"/>
      <c r="J42" s="213"/>
    </row>
    <row r="43" spans="2:10" ht="14.25">
      <c r="B43" s="58" t="s">
        <v>1</v>
      </c>
      <c r="C43" s="211">
        <v>4.2584434654919345</v>
      </c>
      <c r="D43" s="205">
        <v>4.4167726842613941</v>
      </c>
      <c r="E43" s="205">
        <v>1.5416592634553306</v>
      </c>
      <c r="F43" s="205"/>
      <c r="G43" s="211">
        <v>5.4545454545454453</v>
      </c>
      <c r="H43" s="212">
        <v>3.7086544836820501</v>
      </c>
      <c r="I43" s="206">
        <v>2.4511701873775493</v>
      </c>
      <c r="J43" s="206"/>
    </row>
    <row r="44" spans="2:10" ht="14.25">
      <c r="B44" s="58" t="s">
        <v>2</v>
      </c>
      <c r="C44" s="211">
        <v>-12.112676056338023</v>
      </c>
      <c r="D44" s="205">
        <v>0.71113835606002596</v>
      </c>
      <c r="E44" s="205">
        <v>0.67833077196310931</v>
      </c>
      <c r="F44" s="214"/>
      <c r="G44" s="211">
        <v>-2.2988505747126409</v>
      </c>
      <c r="H44" s="212">
        <v>2.0072550237689057</v>
      </c>
      <c r="I44" s="206">
        <v>1.649755592414559</v>
      </c>
      <c r="J44" s="205"/>
    </row>
    <row r="45" spans="2:10" ht="14.25">
      <c r="B45" s="58" t="s">
        <v>3</v>
      </c>
      <c r="C45" s="206"/>
      <c r="D45" s="205">
        <v>0.98590539417968692</v>
      </c>
      <c r="E45" s="205">
        <v>1.1174165277678449</v>
      </c>
      <c r="F45" s="214">
        <v>-21.412242548413328</v>
      </c>
      <c r="G45" s="206"/>
      <c r="H45" s="212">
        <v>1.8369097069821372</v>
      </c>
      <c r="I45" s="206">
        <v>1.7961890195821617</v>
      </c>
      <c r="J45" s="205">
        <v>2.7686703208637642</v>
      </c>
    </row>
    <row r="46" spans="2:10" ht="14.25">
      <c r="B46" s="58" t="s">
        <v>4</v>
      </c>
      <c r="C46" s="206"/>
      <c r="D46" s="205">
        <v>1.1271624171256489</v>
      </c>
      <c r="E46" s="205">
        <v>1.1386085665225698</v>
      </c>
      <c r="F46" s="214">
        <v>17.927580068757145</v>
      </c>
      <c r="G46" s="206"/>
      <c r="H46" s="212">
        <v>1.9367182802939364</v>
      </c>
      <c r="I46" s="206">
        <v>1.9391625895986309</v>
      </c>
      <c r="J46" s="205">
        <v>-2.792182387087494</v>
      </c>
    </row>
    <row r="47" spans="2:10" ht="14.25">
      <c r="B47" s="58" t="s">
        <v>5</v>
      </c>
      <c r="C47" s="206"/>
      <c r="D47" s="205">
        <v>1.2320707245669249</v>
      </c>
      <c r="E47" s="205">
        <v>1.1302001430759878</v>
      </c>
      <c r="F47" s="214">
        <v>2.4303649434332497</v>
      </c>
      <c r="G47" s="206"/>
      <c r="H47" s="212">
        <v>1.9565535760371233</v>
      </c>
      <c r="I47" s="206">
        <v>1.9509080983942662</v>
      </c>
      <c r="J47" s="205">
        <v>0.87159949462138897</v>
      </c>
    </row>
    <row r="48" spans="2:10" ht="14.25">
      <c r="B48" s="58" t="s">
        <v>6</v>
      </c>
      <c r="C48" s="206"/>
      <c r="D48" s="205">
        <v>1.2630078855865978</v>
      </c>
      <c r="E48" s="205">
        <v>1.1979317186671112</v>
      </c>
      <c r="F48" s="214">
        <v>1.4783600372030525</v>
      </c>
      <c r="G48" s="206"/>
      <c r="H48" s="212">
        <v>1.9994219445406802</v>
      </c>
      <c r="I48" s="206">
        <v>1.9984136924136031</v>
      </c>
      <c r="J48" s="205">
        <v>1.8723692116134005</v>
      </c>
    </row>
    <row r="49" spans="2:10" ht="14.25">
      <c r="B49" s="91" t="s">
        <v>7</v>
      </c>
      <c r="C49" s="187"/>
      <c r="D49" s="187">
        <v>1.3069600158024386</v>
      </c>
      <c r="E49" s="187">
        <v>1.1565396284798135</v>
      </c>
      <c r="F49" s="214">
        <v>1.6539942434688371</v>
      </c>
      <c r="G49" s="187"/>
      <c r="H49" s="190">
        <v>2.0125996094243925</v>
      </c>
      <c r="I49" s="187">
        <v>2.012594530702172</v>
      </c>
      <c r="J49" s="187">
        <v>2.1356236800913253</v>
      </c>
    </row>
    <row r="50" spans="2:10" ht="15" thickBot="1">
      <c r="B50" s="92" t="s">
        <v>33</v>
      </c>
      <c r="C50" s="215"/>
      <c r="D50" s="215"/>
      <c r="E50" s="215"/>
      <c r="F50" s="216">
        <v>1.7044996654163036</v>
      </c>
      <c r="G50" s="215"/>
      <c r="H50" s="217"/>
      <c r="I50" s="215"/>
      <c r="J50" s="215">
        <v>2.1656694604674787</v>
      </c>
    </row>
  </sheetData>
  <mergeCells count="5">
    <mergeCell ref="B26:D26"/>
    <mergeCell ref="B29:B30"/>
    <mergeCell ref="C29:F29"/>
    <mergeCell ref="G29:J29"/>
    <mergeCell ref="A1:A2"/>
  </mergeCells>
  <hyperlinks>
    <hyperlink ref="B25" r:id="rId1"/>
    <hyperlink ref="B26" r:id="rId2" display="Registers of Scotland"/>
    <hyperlink ref="B27" r:id="rId3" location="overlay-context=about-us/publications/statistics" display="           Revenue Scotland (May 2019) - Background data for production of LBTT forecasts by SFC  (link)"/>
    <hyperlink ref="B27:D27" r:id="rId4" display="                Revenue Scotland (2018) Annual Report and Financial Statements 2017-18"/>
    <hyperlink ref="A1:A2" location="Contents!A1" display="Return to Contents"/>
  </hyperlinks>
  <pageMargins left="0.7" right="0.7" top="0.75" bottom="0.75" header="0.3" footer="0.3"/>
  <pageSetup paperSize="9" orientation="portrait"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A2"/>
    </sheetView>
  </sheetViews>
  <sheetFormatPr defaultColWidth="9.140625" defaultRowHeight="12.75"/>
  <cols>
    <col min="1" max="1" width="10" style="25" customWidth="1"/>
    <col min="2" max="2" width="24.5703125" style="25" customWidth="1"/>
    <col min="3" max="3" width="13" style="25" customWidth="1"/>
    <col min="4" max="7" width="10.5703125" style="25" customWidth="1"/>
    <col min="8" max="16384" width="9.140625" style="25"/>
  </cols>
  <sheetData>
    <row r="1" spans="1:9" ht="14.25" customHeight="1">
      <c r="A1" s="219" t="s">
        <v>0</v>
      </c>
    </row>
    <row r="2" spans="1:9" ht="14.25" customHeight="1">
      <c r="A2" s="219"/>
    </row>
    <row r="3" spans="1:9" ht="15">
      <c r="B3" s="143" t="s">
        <v>211</v>
      </c>
      <c r="C3" s="26"/>
      <c r="D3" s="26"/>
      <c r="E3" s="26"/>
      <c r="F3" s="26"/>
      <c r="G3" s="26"/>
    </row>
    <row r="4" spans="1:9" ht="15">
      <c r="B4" s="9" t="s">
        <v>31</v>
      </c>
      <c r="C4" s="141" t="s">
        <v>32</v>
      </c>
      <c r="D4" s="10" t="s">
        <v>3</v>
      </c>
      <c r="E4" s="141" t="s">
        <v>4</v>
      </c>
      <c r="F4" s="140" t="s">
        <v>5</v>
      </c>
      <c r="G4" s="140" t="s">
        <v>6</v>
      </c>
      <c r="H4" s="140" t="s">
        <v>7</v>
      </c>
      <c r="I4" s="140" t="s">
        <v>33</v>
      </c>
    </row>
    <row r="5" spans="1:9" ht="14.25">
      <c r="B5" s="27" t="s">
        <v>34</v>
      </c>
      <c r="C5" s="183">
        <v>118.959</v>
      </c>
      <c r="D5" s="184">
        <v>95.162799934527385</v>
      </c>
      <c r="E5" s="184">
        <v>88.079868729496141</v>
      </c>
      <c r="F5" s="184">
        <v>86.354087587731854</v>
      </c>
      <c r="G5" s="184">
        <v>71.727343645520989</v>
      </c>
      <c r="H5" s="184">
        <v>73.590660338525637</v>
      </c>
      <c r="I5" s="184">
        <v>61.181929505023376</v>
      </c>
    </row>
    <row r="6" spans="1:9" ht="14.25">
      <c r="B6" s="185" t="s">
        <v>35</v>
      </c>
      <c r="C6" s="28">
        <v>118.79313811</v>
      </c>
      <c r="D6" s="29">
        <v>91.688844945139806</v>
      </c>
      <c r="E6" s="29">
        <v>102.0244497123508</v>
      </c>
      <c r="F6" s="29">
        <v>91.947236258467001</v>
      </c>
      <c r="G6" s="30">
        <v>75.83725691514482</v>
      </c>
      <c r="H6" s="30">
        <v>66.329328500384179</v>
      </c>
      <c r="I6" s="30">
        <v>53.428270278091333</v>
      </c>
    </row>
    <row r="7" spans="1:9" ht="15" thickBot="1">
      <c r="B7" s="31" t="s">
        <v>36</v>
      </c>
      <c r="C7" s="32">
        <v>0.16586189000000218</v>
      </c>
      <c r="D7" s="32">
        <v>3.473954989387579</v>
      </c>
      <c r="E7" s="32">
        <v>-13.94458098285466</v>
      </c>
      <c r="F7" s="32">
        <v>-5.5931486707351468</v>
      </c>
      <c r="G7" s="32">
        <v>-4.1099132696238314</v>
      </c>
      <c r="H7" s="32">
        <v>7.2613318381414587</v>
      </c>
      <c r="I7" s="32">
        <v>7.7536592269320437</v>
      </c>
    </row>
    <row r="8" spans="1:9">
      <c r="B8" s="33" t="s">
        <v>27</v>
      </c>
      <c r="C8" s="33"/>
      <c r="D8" s="33"/>
      <c r="E8" s="34"/>
    </row>
    <row r="9" spans="1:9">
      <c r="B9" s="235" t="s">
        <v>37</v>
      </c>
      <c r="C9" s="235"/>
      <c r="D9" s="235"/>
      <c r="E9" s="235"/>
      <c r="F9" s="235"/>
    </row>
    <row r="10" spans="1:9">
      <c r="B10" s="235" t="s">
        <v>38</v>
      </c>
      <c r="C10" s="235"/>
      <c r="D10" s="235"/>
      <c r="E10" s="235"/>
      <c r="F10" s="235"/>
      <c r="G10" s="235"/>
      <c r="H10" s="235"/>
      <c r="I10" s="235"/>
    </row>
    <row r="11" spans="1:9" ht="14.25" customHeight="1">
      <c r="B11" s="35" t="s">
        <v>9</v>
      </c>
    </row>
    <row r="12" spans="1:9" ht="23.25" customHeight="1">
      <c r="B12" s="234" t="s">
        <v>218</v>
      </c>
      <c r="C12" s="234"/>
      <c r="D12" s="234"/>
      <c r="E12" s="234"/>
      <c r="F12" s="234"/>
      <c r="G12" s="234"/>
      <c r="H12" s="234"/>
      <c r="I12" s="234"/>
    </row>
  </sheetData>
  <mergeCells count="4">
    <mergeCell ref="B9:F9"/>
    <mergeCell ref="B12:I12"/>
    <mergeCell ref="A1:A2"/>
    <mergeCell ref="B10:I10"/>
  </mergeCells>
  <hyperlinks>
    <hyperlink ref="B9" r:id="rId1" display="Source: OBR (2018) Devolved Tax and Spending Forecasts October 2018 (link)"/>
    <hyperlink ref="B9:D9" r:id="rId2" display="OBR (2019) Welsh Taxes Outlook - December 2019,"/>
    <hyperlink ref="B10" r:id="rId3" display="Revenue Scotland 2017-18 Annual Report (link)"/>
    <hyperlink ref="B10:E10" r:id="rId4" display="Revenue Scotland (2019) Annual Report and Financial Statements 2018-19."/>
    <hyperlink ref="B10:F10" r:id="rId5" display="Revenue Scotland (2020) Annual Report and Accounts 2019/20 - Devolved Taxes Accounts."/>
    <hyperlink ref="A1:A2" location="Contents!A1" display="Return to Contents"/>
    <hyperlink ref="B9:F9" r:id="rId6" display="OBR (2020) Economic and Fiscal Outlook - November 2020,"/>
  </hyperlinks>
  <pageMargins left="0.7" right="0.7" top="0.75" bottom="0.75" header="0.3" footer="0.3"/>
  <pageSetup paperSize="9" orientation="portrait" horizontalDpi="90" verticalDpi="90"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2"/>
    </sheetView>
  </sheetViews>
  <sheetFormatPr defaultColWidth="8.5703125" defaultRowHeight="14.25"/>
  <cols>
    <col min="1" max="1" width="10" style="1" customWidth="1"/>
    <col min="2" max="2" width="30.85546875" style="1" customWidth="1"/>
    <col min="3" max="6" width="10.140625" style="1" bestFit="1" customWidth="1"/>
    <col min="7" max="8" width="9" style="1" bestFit="1" customWidth="1"/>
    <col min="9" max="16384" width="8.5703125" style="1"/>
  </cols>
  <sheetData>
    <row r="1" spans="1:10">
      <c r="A1" s="219" t="s">
        <v>0</v>
      </c>
    </row>
    <row r="2" spans="1:10">
      <c r="A2" s="219"/>
    </row>
    <row r="3" spans="1:10" ht="15">
      <c r="B3" s="8" t="s">
        <v>219</v>
      </c>
    </row>
    <row r="4" spans="1:10" ht="16.5" customHeight="1">
      <c r="B4" s="9"/>
      <c r="C4" s="10" t="s">
        <v>2</v>
      </c>
      <c r="D4" s="10" t="s">
        <v>3</v>
      </c>
      <c r="E4" s="126" t="s">
        <v>4</v>
      </c>
      <c r="F4" s="125" t="s">
        <v>5</v>
      </c>
      <c r="G4" s="125" t="s">
        <v>6</v>
      </c>
      <c r="H4" s="125" t="s">
        <v>7</v>
      </c>
    </row>
    <row r="5" spans="1:10" ht="15.95" customHeight="1">
      <c r="B5" s="20" t="s">
        <v>21</v>
      </c>
      <c r="C5" s="134">
        <v>285.72470097482426</v>
      </c>
      <c r="D5" s="134">
        <v>297.1976365796458</v>
      </c>
      <c r="E5" s="134">
        <v>309.81772510367904</v>
      </c>
      <c r="F5" s="134">
        <v>323.29287500288228</v>
      </c>
      <c r="G5" s="134">
        <v>338.85371509541835</v>
      </c>
      <c r="H5" s="134">
        <v>355.32128042657837</v>
      </c>
    </row>
    <row r="6" spans="1:10" ht="15.95" customHeight="1">
      <c r="B6" s="18" t="s">
        <v>139</v>
      </c>
      <c r="C6" s="134">
        <v>-12.810541815908834</v>
      </c>
      <c r="D6" s="134">
        <v>-197.53911862546329</v>
      </c>
      <c r="E6" s="134">
        <v>-165.13633189598167</v>
      </c>
      <c r="F6" s="134">
        <v>-116.91747371366287</v>
      </c>
      <c r="G6" s="134">
        <v>-77.030693396923425</v>
      </c>
      <c r="H6" s="134">
        <v>-80.129601875523406</v>
      </c>
      <c r="J6" s="22"/>
    </row>
    <row r="7" spans="1:10" ht="15.95" customHeight="1">
      <c r="B7" s="20" t="s">
        <v>45</v>
      </c>
      <c r="C7" s="138">
        <v>272.91415915891542</v>
      </c>
      <c r="D7" s="134">
        <v>99.658517954182528</v>
      </c>
      <c r="E7" s="134">
        <v>144.68139320769737</v>
      </c>
      <c r="F7" s="134">
        <v>206.37540128921941</v>
      </c>
      <c r="G7" s="134">
        <v>261.82302169849493</v>
      </c>
      <c r="H7" s="134">
        <v>275.19167855105496</v>
      </c>
    </row>
    <row r="8" spans="1:10" ht="15.95" customHeight="1" thickBot="1">
      <c r="B8" s="14" t="s">
        <v>26</v>
      </c>
      <c r="C8" s="130">
        <v>-12.810541815908834</v>
      </c>
      <c r="D8" s="130">
        <v>-197.53911862546329</v>
      </c>
      <c r="E8" s="130">
        <v>-165.13633189598167</v>
      </c>
      <c r="F8" s="130">
        <v>-116.91747371366287</v>
      </c>
      <c r="G8" s="130">
        <v>-77.030693396923425</v>
      </c>
      <c r="H8" s="130">
        <v>-80.129601875523406</v>
      </c>
    </row>
    <row r="9" spans="1:10" ht="11.85" customHeight="1">
      <c r="B9" s="218" t="s">
        <v>217</v>
      </c>
      <c r="H9" s="22"/>
    </row>
    <row r="10" spans="1:10" ht="11.85" customHeight="1">
      <c r="B10" s="154" t="s">
        <v>216</v>
      </c>
      <c r="H10" s="22"/>
    </row>
    <row r="11" spans="1:10" ht="11.85" customHeight="1">
      <c r="B11" s="16" t="s">
        <v>143</v>
      </c>
      <c r="C11" s="16"/>
      <c r="D11" s="16"/>
      <c r="E11" s="16"/>
      <c r="F11" s="16"/>
      <c r="G11" s="16"/>
    </row>
    <row r="12" spans="1:10" ht="11.1" customHeight="1">
      <c r="B12" s="16"/>
      <c r="C12" s="16"/>
      <c r="D12" s="16"/>
      <c r="E12" s="16"/>
      <c r="F12" s="16"/>
    </row>
    <row r="13" spans="1:10" ht="11.85" customHeight="1">
      <c r="B13" s="16"/>
    </row>
    <row r="15" spans="1:10">
      <c r="C15" s="21"/>
      <c r="D15" s="24"/>
      <c r="E15" s="24"/>
      <c r="F15" s="24"/>
      <c r="G15" s="24"/>
      <c r="H15" s="24"/>
    </row>
    <row r="16" spans="1:10">
      <c r="C16" s="21"/>
    </row>
  </sheetData>
  <mergeCells count="1">
    <mergeCell ref="A1:A2"/>
  </mergeCells>
  <hyperlinks>
    <hyperlink ref="A1:A2" location="Contents!A1" display="Return to Contents"/>
    <hyperlink ref="B10" r:id="rId1"/>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5703125" defaultRowHeight="14.25"/>
  <cols>
    <col min="1" max="1" width="10" style="1" customWidth="1"/>
    <col min="2" max="16384" width="8.5703125" style="1"/>
  </cols>
  <sheetData>
    <row r="1" spans="1:1" ht="14.1" customHeight="1">
      <c r="A1" s="219" t="s">
        <v>0</v>
      </c>
    </row>
    <row r="2" spans="1:1">
      <c r="A2" s="219"/>
    </row>
  </sheetData>
  <mergeCells count="1">
    <mergeCell ref="A1:A2"/>
  </mergeCells>
  <hyperlinks>
    <hyperlink ref="A1:A2" location="Contents!A1" display="Return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sqref="A1:A2"/>
    </sheetView>
  </sheetViews>
  <sheetFormatPr defaultColWidth="8.5703125" defaultRowHeight="14.25"/>
  <cols>
    <col min="1" max="1" width="10" style="1" customWidth="1"/>
    <col min="2" max="2" width="30.85546875" style="1" customWidth="1"/>
    <col min="3" max="3" width="10.140625" style="1" customWidth="1"/>
    <col min="4" max="7" width="10.140625" style="1" bestFit="1" customWidth="1"/>
    <col min="8" max="9" width="9" style="1" bestFit="1" customWidth="1"/>
    <col min="10" max="16384" width="8.5703125" style="1"/>
  </cols>
  <sheetData>
    <row r="1" spans="1:11">
      <c r="A1" s="219" t="s">
        <v>0</v>
      </c>
    </row>
    <row r="2" spans="1:11">
      <c r="A2" s="219"/>
    </row>
    <row r="3" spans="1:11" ht="15">
      <c r="B3" s="8" t="s">
        <v>220</v>
      </c>
      <c r="C3" s="8"/>
    </row>
    <row r="4" spans="1:11" ht="16.5" customHeight="1">
      <c r="B4" s="9"/>
      <c r="C4" s="126" t="s">
        <v>1</v>
      </c>
      <c r="D4" s="10" t="s">
        <v>2</v>
      </c>
      <c r="E4" s="10" t="s">
        <v>3</v>
      </c>
      <c r="F4" s="126" t="s">
        <v>4</v>
      </c>
      <c r="G4" s="125" t="s">
        <v>5</v>
      </c>
      <c r="H4" s="125" t="s">
        <v>6</v>
      </c>
      <c r="I4" s="125" t="s">
        <v>7</v>
      </c>
    </row>
    <row r="5" spans="1:11" ht="15.95" customHeight="1">
      <c r="B5" s="20" t="s">
        <v>21</v>
      </c>
      <c r="C5" s="134">
        <v>5378.5128038046159</v>
      </c>
      <c r="D5" s="134">
        <v>5553.9110359799442</v>
      </c>
      <c r="E5" s="134">
        <v>5726.5028967405096</v>
      </c>
      <c r="F5" s="134">
        <v>5886.4514730827477</v>
      </c>
      <c r="G5" s="134">
        <v>6045.3131375860585</v>
      </c>
      <c r="H5" s="134">
        <v>6206.4673142609663</v>
      </c>
      <c r="I5" s="134">
        <v>6404.4931465146474</v>
      </c>
    </row>
    <row r="6" spans="1:11" ht="15.95" customHeight="1">
      <c r="B6" s="18" t="s">
        <v>139</v>
      </c>
      <c r="C6" s="134">
        <v>202.18765206979697</v>
      </c>
      <c r="D6" s="134">
        <v>-111.3957739254156</v>
      </c>
      <c r="E6" s="134">
        <v>-284.22510183015402</v>
      </c>
      <c r="F6" s="134">
        <v>10.092818257954605</v>
      </c>
      <c r="G6" s="134">
        <v>154.26064900055917</v>
      </c>
      <c r="H6" s="134">
        <v>243.84418981124054</v>
      </c>
      <c r="I6" s="134">
        <v>249.82298104509027</v>
      </c>
      <c r="K6" s="22"/>
    </row>
    <row r="7" spans="1:11" ht="15.95" customHeight="1">
      <c r="B7" s="18" t="s">
        <v>140</v>
      </c>
      <c r="C7" s="134">
        <v>0</v>
      </c>
      <c r="D7" s="134">
        <v>-24.176495133387107</v>
      </c>
      <c r="E7" s="134">
        <v>-598.94079817725196</v>
      </c>
      <c r="F7" s="134">
        <v>-650.76470231366602</v>
      </c>
      <c r="G7" s="134">
        <v>-306.64638967532119</v>
      </c>
      <c r="H7" s="134">
        <v>-309.34903791968736</v>
      </c>
      <c r="I7" s="134">
        <v>-305.59133571942129</v>
      </c>
    </row>
    <row r="8" spans="1:11" ht="15.95" customHeight="1">
      <c r="B8" s="20" t="s">
        <v>45</v>
      </c>
      <c r="C8" s="138">
        <v>5580.7004558744129</v>
      </c>
      <c r="D8" s="134">
        <v>5418.3387669211415</v>
      </c>
      <c r="E8" s="134">
        <v>4843.3369967331037</v>
      </c>
      <c r="F8" s="134">
        <v>5245.7795890270363</v>
      </c>
      <c r="G8" s="134">
        <v>5892.9273969112965</v>
      </c>
      <c r="H8" s="134">
        <v>6140.9624661525195</v>
      </c>
      <c r="I8" s="134">
        <v>6348.7247918403164</v>
      </c>
    </row>
    <row r="9" spans="1:11" ht="15.95" customHeight="1" thickBot="1">
      <c r="B9" s="14" t="s">
        <v>26</v>
      </c>
      <c r="C9" s="130">
        <v>202.18765206979697</v>
      </c>
      <c r="D9" s="130">
        <v>-135.5722690588027</v>
      </c>
      <c r="E9" s="130">
        <v>-883.16590000740598</v>
      </c>
      <c r="F9" s="130">
        <v>-640.67188405571142</v>
      </c>
      <c r="G9" s="130">
        <v>-152.38574067476202</v>
      </c>
      <c r="H9" s="130">
        <v>-65.504848108446822</v>
      </c>
      <c r="I9" s="130">
        <v>-55.768354674331022</v>
      </c>
    </row>
    <row r="10" spans="1:11" ht="11.85" customHeight="1">
      <c r="B10" s="218" t="s">
        <v>27</v>
      </c>
      <c r="C10" s="16"/>
      <c r="I10" s="22"/>
    </row>
    <row r="11" spans="1:11" ht="11.85" customHeight="1">
      <c r="B11" s="154" t="s">
        <v>215</v>
      </c>
      <c r="C11" s="16"/>
      <c r="I11" s="22"/>
    </row>
    <row r="12" spans="1:11" ht="11.85" customHeight="1">
      <c r="B12" s="16" t="s">
        <v>141</v>
      </c>
      <c r="C12" s="16"/>
      <c r="D12" s="16"/>
      <c r="E12" s="16"/>
      <c r="F12" s="16"/>
      <c r="G12" s="16"/>
      <c r="H12" s="16"/>
    </row>
    <row r="13" spans="1:11" ht="11.1" customHeight="1">
      <c r="B13" s="16" t="s">
        <v>142</v>
      </c>
      <c r="C13" s="16"/>
      <c r="D13" s="16"/>
      <c r="E13" s="16"/>
      <c r="F13" s="16"/>
      <c r="G13" s="16"/>
    </row>
    <row r="14" spans="1:11" ht="11.85" customHeight="1">
      <c r="B14" s="16"/>
      <c r="C14" s="16"/>
    </row>
    <row r="16" spans="1:11">
      <c r="D16" s="21"/>
      <c r="E16" s="24"/>
      <c r="F16" s="24"/>
      <c r="G16" s="24"/>
      <c r="H16" s="24"/>
      <c r="I16" s="24"/>
    </row>
    <row r="17" spans="4:4">
      <c r="D17" s="21"/>
    </row>
  </sheetData>
  <mergeCells count="1">
    <mergeCell ref="A1:A2"/>
  </mergeCells>
  <hyperlinks>
    <hyperlink ref="A1:A2" location="Contents!A1" display="Return to Contents"/>
    <hyperlink ref="B11"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A31831804</value>
    </field>
    <field name="Objective-Title">
      <value order="0">Scotland_s Economic and Fiscal Forecasts - January 2021 - Chapter 4 - Tax - Supplementary Charts and Tables (Revised)</value>
    </field>
    <field name="Objective-Description">
      <value order="0"/>
    </field>
    <field name="Objective-CreationStamp">
      <value order="0">2021-02-01T09:59:21Z</value>
    </field>
    <field name="Objective-IsApproved">
      <value order="0">false</value>
    </field>
    <field name="Objective-IsPublished">
      <value order="0">false</value>
    </field>
    <field name="Objective-DatePublished">
      <value order="0"/>
    </field>
    <field name="Objective-ModificationStamp">
      <value order="0">2021-02-01T10:08:53Z</value>
    </field>
    <field name="Objective-Owner">
      <value order="0">Dunlop, Chris C (U441902)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2021-22 Forecast: 2020-2025</value>
    </field>
    <field name="Objective-Parent">
      <value order="0">Scottish Fiscal Commission: Research and Analysis - Budget: 2021-22 Forecast: 2020-2025</value>
    </field>
    <field name="Objective-State">
      <value order="0">Being Drafted</value>
    </field>
    <field name="Objective-VersionId">
      <value order="0">vA46392050</value>
    </field>
    <field name="Objective-Version">
      <value order="0">0.2</value>
    </field>
    <field name="Objective-VersionNumber">
      <value order="0">2</value>
    </field>
    <field name="Objective-VersionComment">
      <value order="0"/>
    </field>
    <field name="Objective-FileNumber">
      <value order="0">CASE/530688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Tax Overview</vt:lpstr>
      <vt:lpstr>Figure S4.1</vt:lpstr>
      <vt:lpstr>NSND-IT</vt:lpstr>
      <vt:lpstr>Figure S4.2</vt:lpstr>
      <vt:lpstr>Figure S4.3</vt:lpstr>
      <vt:lpstr>Figure S4.4</vt:lpstr>
      <vt:lpstr>Figure S4.5</vt:lpstr>
      <vt:lpstr>Figure S4.6</vt:lpstr>
      <vt:lpstr>Figure S4.7</vt:lpstr>
      <vt:lpstr>Figure S4.8</vt:lpstr>
      <vt:lpstr>Figure S4.9</vt:lpstr>
      <vt:lpstr>NDR</vt:lpstr>
      <vt:lpstr>Figure S4.10</vt:lpstr>
      <vt:lpstr>LBTT</vt:lpstr>
      <vt:lpstr>Figure S4.11</vt:lpstr>
      <vt:lpstr>Figure S4.12</vt:lpstr>
      <vt:lpstr>Figure S4.13</vt:lpstr>
      <vt:lpstr>Figure S4.14</vt:lpstr>
      <vt:lpstr>Figure S4.15</vt:lpstr>
      <vt:lpstr>Figure S4.16</vt:lpstr>
      <vt:lpstr>Figure S4.17</vt:lpstr>
      <vt:lpstr>Figure S4.18</vt:lpstr>
      <vt:lpstr>SLfT</vt:lpstr>
      <vt:lpstr>Figure S4.19</vt:lpstr>
      <vt:lpstr>APD</vt:lpstr>
      <vt:lpstr>Figure S4.20</vt:lpstr>
      <vt:lpstr>VAT</vt:lpstr>
      <vt:lpstr>Figure S4.21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2021-02-01T12:47:52Z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A31831804</vt:lpwstr>
  </property>
  <property fmtid="{D5CDD505-2E9C-101B-9397-08002B2CF9AE}" pid="4" name="Objective-Title">
    <vt:lpwstr>Scotland_s Economic and Fiscal Forecasts - January 2021 - Chapter 4 - Tax - Supplementary Charts and Tables (Revised)</vt:lpwstr>
  </property>
  <property fmtid="{D5CDD505-2E9C-101B-9397-08002B2CF9AE}" pid="5" name="Objective-Description">
    <vt:lpwstr/>
  </property>
  <property fmtid="{D5CDD505-2E9C-101B-9397-08002B2CF9AE}" pid="6" name="Objective-CreationStamp">
    <vt:filetime>2021-02-01T09:59:21Z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2021-02-01T10:08:53Z</vt:filetime>
  </property>
  <property fmtid="{D5CDD505-2E9C-101B-9397-08002B2CF9AE}" pid="11" name="Objective-Owner">
    <vt:lpwstr>Dunlop, Chris C (U441902)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2021-22 Forecast: 2020-2025</vt:lpwstr>
  </property>
  <property fmtid="{D5CDD505-2E9C-101B-9397-08002B2CF9AE}" pid="14" name="Objective-State">
    <vt:lpwstr>Being Drafted</vt:lpwstr>
  </property>
  <property fmtid="{D5CDD505-2E9C-101B-9397-08002B2CF9AE}" pid="15" name="Objective-VersionId">
    <vt:lpwstr>vA46392050</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CASE/530688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