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theme/themeOverride1.xml" ContentType="application/vnd.openxmlformats-officedocument.themeOverride+xml"/>
  <Override PartName="/xl/drawings/drawing8.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G:\FER Backup\"/>
    </mc:Choice>
  </mc:AlternateContent>
  <bookViews>
    <workbookView xWindow="0" yWindow="12960" windowWidth="19200" windowHeight="6465" tabRatio="847"/>
  </bookViews>
  <sheets>
    <sheet name="Contents" sheetId="2" r:id="rId1"/>
    <sheet name="Summary" sheetId="28" r:id="rId2"/>
    <sheet name="Figure 1" sheetId="29" r:id="rId3"/>
    <sheet name="Figure 2" sheetId="40" r:id="rId4"/>
    <sheet name="Chapter 2 - Economy" sheetId="34" r:id="rId5"/>
    <sheet name="Figure 2.1" sheetId="31" r:id="rId6"/>
    <sheet name="Figure 2.2" sheetId="41" r:id="rId7"/>
    <sheet name="Figure 2.3" sheetId="32" r:id="rId8"/>
    <sheet name="Figure 2.4" sheetId="33" r:id="rId9"/>
    <sheet name="Chapter 3 - Devolved taxes" sheetId="3" r:id="rId10"/>
    <sheet name="Figure 3.1" sheetId="14" r:id="rId11"/>
    <sheet name="LBTT" sheetId="9" r:id="rId12"/>
    <sheet name="Figure 3.2" sheetId="16" r:id="rId13"/>
    <sheet name="Figure 3.3" sheetId="19" r:id="rId14"/>
    <sheet name="Figure 3.4" sheetId="17" r:id="rId15"/>
    <sheet name="Figure 3.5" sheetId="18" r:id="rId16"/>
    <sheet name="Figure 3.6" sheetId="15" r:id="rId17"/>
    <sheet name="SLfT" sheetId="11" r:id="rId18"/>
    <sheet name="Figure 3.7" sheetId="23" r:id="rId19"/>
    <sheet name="Figure 3.8" sheetId="30" r:id="rId20"/>
    <sheet name="Figure 3.9" sheetId="27" r:id="rId21"/>
    <sheet name="Chapter 4 - Social security" sheetId="35" r:id="rId22"/>
    <sheet name="Figure 4.1" sheetId="36" r:id="rId23"/>
    <sheet name="Figure 4.2" sheetId="37" r:id="rId24"/>
    <sheet name="Figure 4.3" sheetId="38" r:id="rId25"/>
    <sheet name="Figure 4.4" sheetId="39" r:id="rId26"/>
  </sheets>
  <externalReferences>
    <externalReference r:id="rId27"/>
    <externalReference r:id="rId28"/>
    <externalReference r:id="rId29"/>
  </externalReferences>
  <definedNames>
    <definedName name="female" localSheetId="4">#REF!</definedName>
    <definedName name="female" localSheetId="21">#REF!</definedName>
    <definedName name="female" localSheetId="3">#REF!</definedName>
    <definedName name="female" localSheetId="19">#REF!</definedName>
    <definedName name="female">#REF!</definedName>
    <definedName name="male" localSheetId="4">#REF!</definedName>
    <definedName name="male" localSheetId="21">#REF!</definedName>
    <definedName name="male" localSheetId="3">#REF!</definedName>
    <definedName name="male" localSheetId="19">#REF!</definedName>
    <definedName name="male">#REF!</definedName>
    <definedName name="people" localSheetId="4">[1]Tab10!#REF!</definedName>
    <definedName name="people" localSheetId="21">[1]Tab10!#REF!</definedName>
    <definedName name="people" localSheetId="3">[1]Tab10!#REF!</definedName>
    <definedName name="people" localSheetId="19">[1]Tab10!#REF!</definedName>
    <definedName name="people">[1]Tab10!#REF!</definedName>
    <definedName name="Table">'[2]Table 13(Basic)'!$A$1:$K$532</definedName>
    <definedName name="Transactions">[3]Rest!$E$4</definedName>
    <definedName name="Transactions2" localSheetId="4">'[3]up to 500K'!#REF!</definedName>
    <definedName name="Transactions2" localSheetId="21">'[3]up to 500K'!#REF!</definedName>
    <definedName name="Transactions2" localSheetId="3">'[3]up to 500K'!#REF!</definedName>
    <definedName name="Transactions2" localSheetId="19">'[3]up to 500K'!#REF!</definedName>
    <definedName name="Transactions2">'[3]up to 500K'!#REF!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29" l="1"/>
  <c r="E11" i="29" s="1"/>
  <c r="F11" i="29" s="1"/>
</calcChain>
</file>

<file path=xl/sharedStrings.xml><?xml version="1.0" encoding="utf-8"?>
<sst xmlns="http://schemas.openxmlformats.org/spreadsheetml/2006/main" count="437" uniqueCount="215">
  <si>
    <t>Return to Contents</t>
  </si>
  <si>
    <t>Outturn</t>
  </si>
  <si>
    <t>Increase</t>
  </si>
  <si>
    <t>Decrease</t>
  </si>
  <si>
    <t>Base</t>
  </si>
  <si>
    <t>£ million</t>
  </si>
  <si>
    <t>Decomposition</t>
  </si>
  <si>
    <t>Land and Buildings Transaction Tax</t>
  </si>
  <si>
    <t>Land and Buildings Transaction Tax (LBTT)</t>
  </si>
  <si>
    <t>Scottish Landfill Tax (SLfT)</t>
  </si>
  <si>
    <t>Relative Error (%)</t>
  </si>
  <si>
    <t>Scottish Landfill tax</t>
  </si>
  <si>
    <t>Total devolved taxes</t>
  </si>
  <si>
    <t/>
  </si>
  <si>
    <t>Transactions forecast</t>
  </si>
  <si>
    <t>Forecast  
 (£ million)</t>
  </si>
  <si>
    <t>Error         
 (£ million)</t>
  </si>
  <si>
    <t>Outturn    
   (£ million)</t>
  </si>
  <si>
    <t>Forecast   
(£ million)</t>
  </si>
  <si>
    <t>Outturn    
(£ million)</t>
  </si>
  <si>
    <t>Error          
(£ million)</t>
  </si>
  <si>
    <t>Residential LBTT</t>
  </si>
  <si>
    <t>Additional Dwelling Supplement</t>
  </si>
  <si>
    <t>Total LBTT</t>
  </si>
  <si>
    <t>Relative Error 
(%)</t>
  </si>
  <si>
    <t>Gross ADS</t>
  </si>
  <si>
    <t>ADS repayments</t>
  </si>
  <si>
    <t>Net ADS</t>
  </si>
  <si>
    <t>Other</t>
  </si>
  <si>
    <t>Price forecast</t>
  </si>
  <si>
    <t>Error 
(£ million)</t>
  </si>
  <si>
    <t>Forecast 
(£ million)</t>
  </si>
  <si>
    <t>Figure 3.1: Summary of devolved tax forecast errors</t>
  </si>
  <si>
    <t>OBR average absolute error [1]</t>
  </si>
  <si>
    <t>Property Transaction Taxes</t>
  </si>
  <si>
    <t>Landfill Taxes</t>
  </si>
  <si>
    <t>Outturn 
(£ million)</t>
  </si>
  <si>
    <r>
      <rPr>
        <sz val="9"/>
        <color theme="1"/>
        <rFont val="Helvetica"/>
      </rPr>
      <t xml:space="preserve">Source: </t>
    </r>
    <r>
      <rPr>
        <u/>
        <sz val="9"/>
        <color rgb="FF0000FF"/>
        <rFont val="Helvetica"/>
      </rPr>
      <t>Scottish Fiscal Commission (2020) Scotland's Economic and Fiscal Forecasts - February 2020,</t>
    </r>
  </si>
  <si>
    <t>February 2020 Forecast</t>
  </si>
  <si>
    <t>Distribution</t>
  </si>
  <si>
    <t>2020-21 policy</t>
  </si>
  <si>
    <t>Summary</t>
  </si>
  <si>
    <t>Chapter 2 - Economy</t>
  </si>
  <si>
    <t>Figure 1: Summary of February 2020 forecast errors</t>
  </si>
  <si>
    <t>Forecast Evaluation Report - July 2021 - Charts and Tables</t>
  </si>
  <si>
    <t>Forecast</t>
  </si>
  <si>
    <t xml:space="preserve">Forecast </t>
  </si>
  <si>
    <t>(£ million)</t>
  </si>
  <si>
    <t xml:space="preserve">Outturn </t>
  </si>
  <si>
    <t xml:space="preserve">Error </t>
  </si>
  <si>
    <t>Economy</t>
  </si>
  <si>
    <t>Fully devolved taxes total, of which:</t>
  </si>
  <si>
    <t xml:space="preserve">    Land &amp; Buildings Transaction Tax</t>
  </si>
  <si>
    <t xml:space="preserve">    Scottish Landfill Tax</t>
  </si>
  <si>
    <t>Devolved social security total, of which:</t>
  </si>
  <si>
    <t xml:space="preserve">    Attendance Allowance</t>
  </si>
  <si>
    <t xml:space="preserve">    Carer’s Allowance</t>
  </si>
  <si>
    <t xml:space="preserve">    Disability Living Allowance</t>
  </si>
  <si>
    <t xml:space="preserve">    Personal Independence Payment</t>
  </si>
  <si>
    <t xml:space="preserve">    Other payments [2]</t>
  </si>
  <si>
    <t>Source: Scottish Fiscal Commission</t>
  </si>
  <si>
    <t>Sources specific to each forecast are provided in the relevant chapters</t>
  </si>
  <si>
    <t>Figure 3.7: Headline evaluation – SLfT February 2020 forecast of 2020-21</t>
  </si>
  <si>
    <t>Growth from 2019-20</t>
  </si>
  <si>
    <t>Base year</t>
  </si>
  <si>
    <t>OBR (2021) Historical official forecasts database.</t>
  </si>
  <si>
    <t>Figure 3.7: Headline evaluation - SLfT February 2020 forecast of 2020-21</t>
  </si>
  <si>
    <t>Figure 3.4: Components of February 2020 ADS forecast error</t>
  </si>
  <si>
    <t>Figure 3.2: Headline evaluation - LBTT February 2020 forecast of 2020-21</t>
  </si>
  <si>
    <t>Figure 3.9: Decomposition of February 2020 SLfT forecast error for 2020-21</t>
  </si>
  <si>
    <t>2016-17</t>
  </si>
  <si>
    <t>2017-18</t>
  </si>
  <si>
    <t>2018-19</t>
  </si>
  <si>
    <t>2019-20</t>
  </si>
  <si>
    <t>2020-21</t>
  </si>
  <si>
    <t>Outturn data</t>
  </si>
  <si>
    <t>Previous forecasts:</t>
  </si>
  <si>
    <t>Figure 3.8: SLfT forecast performance chart</t>
  </si>
  <si>
    <t>Figure 3.8: SLfT forecast perfomance chart</t>
  </si>
  <si>
    <t>Incineration [1]</t>
  </si>
  <si>
    <t>Figure 3.4: Components of February 2020 ADS forecast error for 2020-21</t>
  </si>
  <si>
    <t>Figure 3.3: Decomposition of February 2020 residential LBTT forecast error for 2020-21</t>
  </si>
  <si>
    <t>Figure 3.5: Decomposition of February 2020 net ADS forecast error for 2020-21</t>
  </si>
  <si>
    <t>Figure 3.6: Decomposition of February 2020 non-residential LBTT forecast error for 2020-21</t>
  </si>
  <si>
    <t>Non-residential LBTT</t>
  </si>
  <si>
    <t>Source: Scottish Fiscal Commission,</t>
  </si>
  <si>
    <t>[1] Incineration data are estimated based information provided by SEPA as the actual outturn figures are not available.</t>
  </si>
  <si>
    <t>Per cent</t>
  </si>
  <si>
    <t>Error [1]</t>
  </si>
  <si>
    <t>Historical average absolute error from HM Treasury and OBR [2]</t>
  </si>
  <si>
    <t>Average absolute error</t>
  </si>
  <si>
    <r>
      <rPr>
        <sz val="9"/>
        <color theme="1"/>
        <rFont val="Helvetica"/>
      </rPr>
      <t xml:space="preserve">Source: </t>
    </r>
    <r>
      <rPr>
        <u/>
        <sz val="9"/>
        <color rgb="FF0000FF"/>
        <rFont val="Helvetica"/>
      </rPr>
      <t>Scottish Fiscal Commission (2020) Scotland’s Economic and Fiscal Forecasts – February 2020</t>
    </r>
    <r>
      <rPr>
        <sz val="9"/>
        <color theme="1"/>
        <rFont val="Helvetica"/>
      </rPr>
      <t>,</t>
    </r>
  </si>
  <si>
    <r>
      <t>Scottish Government (2021) GDP quarterly national accounts: 2020 quarter 4 (October-December)</t>
    </r>
    <r>
      <rPr>
        <sz val="9"/>
        <color theme="1"/>
        <rFont val="Helvetica"/>
      </rPr>
      <t>,</t>
    </r>
  </si>
  <si>
    <r>
      <t>OBR (2021) Historical official forecasts database</t>
    </r>
    <r>
      <rPr>
        <sz val="9"/>
        <color theme="1"/>
        <rFont val="Helvetica"/>
      </rPr>
      <t>.</t>
    </r>
  </si>
  <si>
    <t>Figures may not sum because of rounding.</t>
  </si>
  <si>
    <t>[1] Error is expressed in percentage points.</t>
  </si>
  <si>
    <t>[2] Average absolute error since 1983. Average absolute error since the creation of the OBR in 2010 is 1.1 percentage points.</t>
  </si>
  <si>
    <r>
      <t>Scottish Fiscal Commission (2021) Scotland’s Economic and Fiscal Forecasts – January 2021</t>
    </r>
    <r>
      <rPr>
        <sz val="9"/>
        <color theme="1"/>
        <rFont val="Helvetica"/>
      </rPr>
      <t>,</t>
    </r>
  </si>
  <si>
    <r>
      <t>Scottish Government (2021) GDP quarterly national accounts: 2020 quarter 4 (October-December)</t>
    </r>
    <r>
      <rPr>
        <sz val="9"/>
        <color theme="1"/>
        <rFont val="Helvetica"/>
      </rPr>
      <t>.</t>
    </r>
  </si>
  <si>
    <t>Percentage points</t>
  </si>
  <si>
    <t>Household consumption</t>
  </si>
  <si>
    <t xml:space="preserve">Government expenditure </t>
  </si>
  <si>
    <t>Fixed private investment</t>
  </si>
  <si>
    <t>Net trade</t>
  </si>
  <si>
    <t>Residual (including inventories)</t>
  </si>
  <si>
    <t>GDP</t>
  </si>
  <si>
    <t>February 2020</t>
  </si>
  <si>
    <t>Determinant</t>
  </si>
  <si>
    <t>Outturn [1]</t>
  </si>
  <si>
    <t>Error [2]</t>
  </si>
  <si>
    <t>SFC February 2020 (SFC)</t>
  </si>
  <si>
    <t>Employment (RTI-based)</t>
  </si>
  <si>
    <t>Average earnings</t>
  </si>
  <si>
    <t>Total earnings</t>
  </si>
  <si>
    <t>OBR March 2020 (UK)</t>
  </si>
  <si>
    <t>Employment (LFS-based)</t>
  </si>
  <si>
    <t>[1] Outturn data as available at last forecast. Average earnings are equal to total earnings divided by employees, where employees are equal to total employment less self-employed.</t>
  </si>
  <si>
    <t>[2] Error is expressed in percentage points.</t>
  </si>
  <si>
    <t>Figure 4.1 Summary of social security forecast errors</t>
  </si>
  <si>
    <t>Payments funded by Block Grant Adjustment</t>
  </si>
  <si>
    <t>Personal Independence Payment</t>
  </si>
  <si>
    <t>Disability Living Allowance [1][2]</t>
  </si>
  <si>
    <t>Attendance Allowance</t>
  </si>
  <si>
    <t>Carer's Allowance</t>
  </si>
  <si>
    <t>Industrial Injuries Disablement Scheme</t>
  </si>
  <si>
    <t>Severe Disablement Allowance</t>
  </si>
  <si>
    <t>Sub-total for BGA benefits</t>
  </si>
  <si>
    <t>Low income payments launched before 2020-21</t>
  </si>
  <si>
    <t>Best Start Grant</t>
  </si>
  <si>
    <t>Best Start Foods [3]</t>
  </si>
  <si>
    <t>Funeral Support Payments</t>
  </si>
  <si>
    <t>Sub-total for low income benefits</t>
  </si>
  <si>
    <t>New payments included in  forecast and launched in 2020-21 [2]</t>
  </si>
  <si>
    <t>Scottish Child Payment</t>
  </si>
  <si>
    <t>Child Winter Heating Assistance [4]</t>
  </si>
  <si>
    <t>Sub-total for new benefits</t>
  </si>
  <si>
    <t>Other payments</t>
  </si>
  <si>
    <t>Carer's Allowance Supplement</t>
  </si>
  <si>
    <t>Discretionary Housing Payments</t>
  </si>
  <si>
    <t>Scottish Welfare Fund</t>
  </si>
  <si>
    <t>Fair Start Scotland</t>
  </si>
  <si>
    <t>Self-Isolation Support Grant</t>
  </si>
  <si>
    <t>N/A</t>
  </si>
  <si>
    <t>Sub-total for other benefits</t>
  </si>
  <si>
    <t>Total Social Security</t>
  </si>
  <si>
    <r>
      <rPr>
        <sz val="9"/>
        <rFont val="Helvetica"/>
      </rPr>
      <t>Source:</t>
    </r>
    <r>
      <rPr>
        <u/>
        <sz val="9"/>
        <color rgb="FF0000FF"/>
        <rFont val="Helvetica"/>
      </rPr>
      <t xml:space="preserve"> Scottish Fiscal Commission (2020) Scotland's Economic and Fiscal Forecasts - February 2020,</t>
    </r>
  </si>
  <si>
    <t>Scottish Government (2021) Scottish Welfare Fund, Self-Isolation Support Grant and Discretionary Housing Payments: monthly data,</t>
  </si>
  <si>
    <t>Social Security Scotland,</t>
  </si>
  <si>
    <t>Scottish Government.</t>
  </si>
  <si>
    <t>[1] Our original forecast had separate lines for DLA Adult and DLA Child but the expenditure data and the Block Grant Adjustment treat DLA as a single benefit.</t>
  </si>
  <si>
    <t>[2] We also expected the new Child Disability Payment to launch in 2020. The forecast and outturn for this are included in the Disability Living Allowance figures.</t>
  </si>
  <si>
    <t>[3] Best Start Foods includes a small amount of spending on the predecessor Healthy Start Vouchers scheme.</t>
  </si>
  <si>
    <t>[4] In our February 2020 forecast Child Winter Heating Assistance was presented as part of the Child Disability Payment costing.</t>
  </si>
  <si>
    <t>Other COVID-19 effects</t>
  </si>
  <si>
    <t>SG policies - delayed launches</t>
  </si>
  <si>
    <t>SG policies - extra COVID-19 spending</t>
  </si>
  <si>
    <t>Figure 4.3: Performance of supplementary costings</t>
  </si>
  <si>
    <t>Coronavirus Carer's Allowance Supplement</t>
  </si>
  <si>
    <t>Child Winter Heating Assistance</t>
  </si>
  <si>
    <t>Self-Isolation Support Grant - January</t>
  </si>
  <si>
    <t>Self-Isolation Support Grant - March</t>
  </si>
  <si>
    <r>
      <rPr>
        <sz val="9"/>
        <color theme="1"/>
        <rFont val="Helvetica"/>
      </rPr>
      <t xml:space="preserve">Source: </t>
    </r>
    <r>
      <rPr>
        <u/>
        <sz val="9"/>
        <color rgb="FF0000FF"/>
        <rFont val="Helvetica"/>
      </rPr>
      <t>Scottish Fiscal Commission (2021) Scotland’s Economic and Fiscal Forecasts – January 2021,</t>
    </r>
  </si>
  <si>
    <t>Scottish Fiscal Commission (2020) Supplementary Costings – Coronavirus (Scotland)(No. 2) Bill – May 2020,</t>
  </si>
  <si>
    <t>Scottish Fiscal Commission (2020) Supplementary Costing – Child Winter Heating Assistance – August 2020,</t>
  </si>
  <si>
    <t>Scottish Fiscal Commission (2020) Supplementary Costing – Scottish Child Payment,</t>
  </si>
  <si>
    <t>Scottish Fiscal Commission (2021) Supplementary Costings – Non-Domestic Rates Measures and Self-Isolation Support Grant – March 2021,</t>
  </si>
  <si>
    <t>Scottish Government (2021) Carer's Allowance Supplement, October eligibility date 2020,</t>
  </si>
  <si>
    <t>Social Security Scotland.</t>
  </si>
  <si>
    <t>Figure 4.4: Coverage of different social security totals</t>
  </si>
  <si>
    <t>SFC forecast</t>
  </si>
  <si>
    <t>Social Security Portfolio</t>
  </si>
  <si>
    <t>Social Security Scotland Accounts</t>
  </si>
  <si>
    <t>Provisional Outturn ‘Social Security Assistance’</t>
  </si>
  <si>
    <r>
      <t>ü</t>
    </r>
    <r>
      <rPr>
        <sz val="7"/>
        <color rgb="FF2C2926"/>
        <rFont val="Times New Roman"/>
        <family val="1"/>
      </rPr>
      <t xml:space="preserve">  </t>
    </r>
    <r>
      <rPr>
        <sz val="11"/>
        <color rgb="FF2C2926"/>
        <rFont val="Helvetica"/>
      </rPr>
      <t> </t>
    </r>
  </si>
  <si>
    <t>Disability Living Allowance</t>
  </si>
  <si>
    <t>Best Start Foods</t>
  </si>
  <si>
    <r>
      <t>ü</t>
    </r>
    <r>
      <rPr>
        <sz val="7"/>
        <color rgb="FF2C2926"/>
        <rFont val="Times New Roman"/>
        <family val="1"/>
      </rPr>
      <t xml:space="preserve">  </t>
    </r>
    <r>
      <rPr>
        <b/>
        <sz val="11"/>
        <color rgb="FF2C2926"/>
        <rFont val="Helvetica"/>
      </rPr>
      <t> </t>
    </r>
  </si>
  <si>
    <t>-</t>
  </si>
  <si>
    <t>Young Carer Grant</t>
  </si>
  <si>
    <t>Job Start Payment</t>
  </si>
  <si>
    <t>‘Social Security Portfolio’ is based on the coverage of the ‘Social Security and Older People’ portfolio in the February 2021 Spring budget revision.</t>
  </si>
  <si>
    <t>In the original 2020-21 Scottish Budget, Scottish Child Payment was part of the Communities and Local Government portfolio.</t>
  </si>
  <si>
    <t>Figure 4.1: Summary of social security forecast errors</t>
  </si>
  <si>
    <t>Figure 4.3: Decomposition of December 2018 forecast error for 2019-20 Social Security</t>
  </si>
  <si>
    <t>Figure 2: Effect of SFC forecast errors on the Scottish Budget</t>
  </si>
  <si>
    <t>Change in forecast</t>
  </si>
  <si>
    <t>Fully devolved taxes</t>
  </si>
  <si>
    <t>Social security</t>
  </si>
  <si>
    <t>Total</t>
  </si>
  <si>
    <t>Figures are displayed as positive or negative to reflect the effect on the Scottish Budget.</t>
  </si>
  <si>
    <t>[2] Other payments are Best Start Foods, Best Start Grant, Carer’s Allowance Supplement, Discretionary Housing Payments, Child Winter Heating Assistance, Fair Start Scotland, Funeral Support Payment, Industrial Injuries Disablement Scheme, Scottish Child Payment, Scottish Welfare Fund, Self-Isolation Support Grant and Severe Disablement Allowance.</t>
  </si>
  <si>
    <r>
      <rPr>
        <sz val="9"/>
        <rFont val="Helvetica"/>
      </rPr>
      <t xml:space="preserve">Source: </t>
    </r>
    <r>
      <rPr>
        <u/>
        <sz val="9"/>
        <color rgb="FF0000FF"/>
        <rFont val="Helvetica"/>
      </rPr>
      <t>Scottish Fiscal Commission (2020) Scotland's Economic and Fiscal Forecasts - February 2020,</t>
    </r>
  </si>
  <si>
    <t>Revenue Scotland (2021) Provisional Outturn Data 2020-21,</t>
  </si>
  <si>
    <t>Revenue Scotland (2021) Provisional Outturn Data 2020-21.</t>
  </si>
  <si>
    <t>Revenue Scotland (2020) Annual Report and Accounts.</t>
  </si>
  <si>
    <t>Chapter 4 - Social security</t>
  </si>
  <si>
    <t>Chapter 3 - Devolved taxes</t>
  </si>
  <si>
    <t xml:space="preserve">    GDP growth [1]</t>
  </si>
  <si>
    <t>[1] The error for the GDP growth forecast is expressed in percentage points rather than as a relative error and refers to calendar year 2020.</t>
  </si>
  <si>
    <t>Figure 2.1: Headline evaluation – February 2020 forecast of GDP growth in 2020</t>
  </si>
  <si>
    <t>2019Q4=100</t>
  </si>
  <si>
    <t>Q1</t>
  </si>
  <si>
    <t>Q2</t>
  </si>
  <si>
    <t>Q3</t>
  </si>
  <si>
    <t>Q4</t>
  </si>
  <si>
    <t>Figure 2.4: February 2020 forecast error in growth rates of main economic determinants for 2020</t>
  </si>
  <si>
    <t>Figure 2.3: Decomposition of February 2020 GDP forecast error for 2020</t>
  </si>
  <si>
    <t>Figure 2.2: February 2020 GDP forecast and outturn</t>
  </si>
  <si>
    <t>February 2020 forecast</t>
  </si>
  <si>
    <t>Scottish Fiscal Commission,</t>
  </si>
  <si>
    <t>Costing 
(£ million)</t>
  </si>
  <si>
    <t>Figure 4.2: Decomposition of February 2020 social security forecast error for 2020-21</t>
  </si>
  <si>
    <t>Outturn figures are provisional and still subject to audit.</t>
  </si>
  <si>
    <t>[1] The OBR average is based on the average one-year-ahead forecast error over the period 2011-12 to 2019-20.</t>
  </si>
  <si>
    <t>[1] The OBR average is based on the average one-year ahead forecast error for property transaction taxes over the period 2011-12 to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</si>
</sst>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 #,##0_-;_-* &quot;-&quot;??_-;_-@_-"/>
    <numFmt numFmtId="165" formatCode="mmmm\ yyyy"/>
    <numFmt numFmtId="166" formatCode="0.0"/>
    <numFmt numFmtId="167" formatCode="0.000000"/>
    <numFmt numFmtId="168" formatCode="_(* #,##0.00_);_(* \(#,##0.00\);_(* &quot;-&quot;??_);_(@_)"/>
  </numFmts>
  <fonts count="43" x14ac:knownFonts="1">
    <font>
      <sz val="11"/>
      <color theme="1"/>
      <name val="Calibri"/>
      <family val="2"/>
      <scheme val="minor"/>
    </font>
    <font>
      <sz val="11"/>
      <color theme="1"/>
      <name val="Calibri"/>
      <family val="2"/>
      <scheme val="minor"/>
    </font>
    <font>
      <sz val="11"/>
      <color theme="1"/>
      <name val="Helvetica"/>
    </font>
    <font>
      <sz val="11"/>
      <color theme="0"/>
      <name val="Helvetica"/>
    </font>
    <font>
      <b/>
      <sz val="11"/>
      <color theme="0"/>
      <name val="Helvetica"/>
    </font>
    <font>
      <b/>
      <sz val="11"/>
      <color theme="1"/>
      <name val="Helvetica"/>
    </font>
    <font>
      <u/>
      <sz val="11"/>
      <color theme="10"/>
      <name val="Calibri"/>
      <family val="2"/>
      <scheme val="minor"/>
    </font>
    <font>
      <u/>
      <sz val="11"/>
      <color theme="10"/>
      <name val="Helvetica"/>
    </font>
    <font>
      <sz val="9"/>
      <color theme="1"/>
      <name val="Helvetica"/>
    </font>
    <font>
      <sz val="10"/>
      <name val="Arial"/>
      <family val="2"/>
    </font>
    <font>
      <u/>
      <sz val="10"/>
      <color theme="10"/>
      <name val="Arial"/>
      <family val="2"/>
    </font>
    <font>
      <sz val="10"/>
      <color theme="1"/>
      <name val="Arial"/>
      <family val="2"/>
    </font>
    <font>
      <b/>
      <sz val="12"/>
      <color rgb="FF000000"/>
      <name val="Helvetica"/>
    </font>
    <font>
      <sz val="11"/>
      <color theme="1"/>
      <name val="Arial"/>
      <family val="2"/>
    </font>
    <font>
      <b/>
      <sz val="10"/>
      <color theme="1"/>
      <name val="Arial"/>
      <family val="2"/>
    </font>
    <font>
      <u/>
      <sz val="9"/>
      <color theme="10"/>
      <name val="Arial"/>
      <family val="2"/>
    </font>
    <font>
      <b/>
      <sz val="11"/>
      <color rgb="FFFFFFFF"/>
      <name val="Helvetica"/>
    </font>
    <font>
      <b/>
      <sz val="11"/>
      <name val="Helvetica"/>
    </font>
    <font>
      <sz val="10"/>
      <color rgb="FF2C2926"/>
      <name val="Arial"/>
      <family val="2"/>
    </font>
    <font>
      <sz val="11"/>
      <color rgb="FF2C2926"/>
      <name val="Arial"/>
      <family val="2"/>
    </font>
    <font>
      <b/>
      <sz val="10"/>
      <color rgb="FF2C2926"/>
      <name val="Arial"/>
      <family val="2"/>
    </font>
    <font>
      <u/>
      <sz val="9"/>
      <color rgb="FF2C2926"/>
      <name val="Arial"/>
      <family val="2"/>
    </font>
    <font>
      <sz val="9"/>
      <color rgb="FF2C2926"/>
      <name val="Helvetica"/>
    </font>
    <font>
      <sz val="11"/>
      <color rgb="FF2C2926"/>
      <name val="Helvetica"/>
    </font>
    <font>
      <u/>
      <sz val="9"/>
      <color theme="10"/>
      <name val="Helvetica"/>
    </font>
    <font>
      <sz val="11"/>
      <color rgb="FFFFFFFF"/>
      <name val="Helvetica"/>
    </font>
    <font>
      <b/>
      <sz val="11"/>
      <color rgb="FF2C2926"/>
      <name val="Helvetica"/>
    </font>
    <font>
      <u/>
      <sz val="12"/>
      <color theme="10"/>
      <name val="Arial"/>
      <family val="2"/>
    </font>
    <font>
      <b/>
      <sz val="12"/>
      <color rgb="FFFF0000"/>
      <name val="Helvetica"/>
    </font>
    <font>
      <u/>
      <sz val="9"/>
      <color rgb="FF0000FF"/>
      <name val="Helvetica"/>
    </font>
    <font>
      <i/>
      <sz val="11"/>
      <color theme="1"/>
      <name val="Helvetica"/>
    </font>
    <font>
      <u/>
      <sz val="12"/>
      <color theme="10"/>
      <name val="Helvetica"/>
    </font>
    <font>
      <sz val="10"/>
      <color theme="1"/>
      <name val="Helvetica"/>
    </font>
    <font>
      <sz val="11"/>
      <name val="Helvetica"/>
    </font>
    <font>
      <b/>
      <sz val="10"/>
      <color theme="1"/>
      <name val="Helvetica"/>
    </font>
    <font>
      <u/>
      <sz val="11"/>
      <name val="Helvetica"/>
    </font>
    <font>
      <sz val="11"/>
      <color rgb="FF0000FF"/>
      <name val="Calibri"/>
      <family val="2"/>
      <scheme val="minor"/>
    </font>
    <font>
      <sz val="11"/>
      <color rgb="FF0000FF"/>
      <name val="Helvetica"/>
    </font>
    <font>
      <sz val="9"/>
      <name val="Helvetica"/>
    </font>
    <font>
      <sz val="9"/>
      <color rgb="FF0000FF"/>
      <name val="Helvetica"/>
    </font>
    <font>
      <sz val="11"/>
      <color rgb="FF2C2926"/>
      <name val="Wingdings"/>
      <charset val="2"/>
    </font>
    <font>
      <sz val="7"/>
      <color rgb="FF2C2926"/>
      <name val="Times New Roman"/>
      <family val="1"/>
    </font>
    <font>
      <sz val="9"/>
      <color theme="10"/>
      <name val="Arial"/>
      <family val="2"/>
    </font>
  </fonts>
  <fills count="12">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225B81"/>
        <bgColor indexed="64"/>
      </patternFill>
    </fill>
    <fill>
      <patternFill patternType="solid">
        <fgColor rgb="FF225B81"/>
        <bgColor rgb="FF000000"/>
      </patternFill>
    </fill>
    <fill>
      <patternFill patternType="solid">
        <fgColor rgb="FFFFFFFF"/>
        <bgColor rgb="FF000000"/>
      </patternFill>
    </fill>
    <fill>
      <patternFill patternType="solid">
        <fgColor theme="7" tint="0.59999389629810485"/>
        <bgColor indexed="64"/>
      </patternFill>
    </fill>
    <fill>
      <patternFill patternType="solid">
        <fgColor rgb="FFFFFFFF"/>
        <bgColor indexed="64"/>
      </patternFill>
    </fill>
    <fill>
      <patternFill patternType="solid">
        <fgColor rgb="FF91C1E2"/>
        <bgColor indexed="64"/>
      </patternFill>
    </fill>
    <fill>
      <patternFill patternType="solid">
        <fgColor theme="3" tint="0.59999389629810485"/>
        <bgColor indexed="64"/>
      </patternFill>
    </fill>
    <fill>
      <patternFill patternType="solid">
        <fgColor theme="2"/>
        <bgColor indexed="64"/>
      </patternFill>
    </fill>
  </fills>
  <borders count="41">
    <border>
      <left/>
      <right/>
      <top/>
      <bottom/>
      <diagonal/>
    </border>
    <border>
      <left/>
      <right style="medium">
        <color theme="0"/>
      </right>
      <top/>
      <bottom/>
      <diagonal/>
    </border>
    <border>
      <left style="medium">
        <color theme="0"/>
      </left>
      <right style="medium">
        <color theme="0"/>
      </right>
      <top/>
      <bottom/>
      <diagonal/>
    </border>
    <border>
      <left style="medium">
        <color theme="7"/>
      </left>
      <right style="medium">
        <color theme="7"/>
      </right>
      <top style="medium">
        <color theme="7"/>
      </top>
      <bottom style="thin">
        <color theme="0"/>
      </bottom>
      <diagonal/>
    </border>
    <border>
      <left style="medium">
        <color theme="7"/>
      </left>
      <right style="medium">
        <color theme="7"/>
      </right>
      <top style="thin">
        <color theme="0"/>
      </top>
      <bottom/>
      <diagonal/>
    </border>
    <border>
      <left style="medium">
        <color theme="7"/>
      </left>
      <right style="medium">
        <color theme="7"/>
      </right>
      <top/>
      <bottom/>
      <diagonal/>
    </border>
    <border>
      <left style="medium">
        <color theme="7"/>
      </left>
      <right style="medium">
        <color theme="7"/>
      </right>
      <top/>
      <bottom style="medium">
        <color theme="7"/>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diagonal/>
    </border>
    <border>
      <left/>
      <right style="medium">
        <color rgb="FFFFFFFF"/>
      </right>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style="medium">
        <color rgb="FFFFFFFF"/>
      </bottom>
      <diagonal/>
    </border>
    <border>
      <left/>
      <right style="medium">
        <color theme="0"/>
      </right>
      <top style="thin">
        <color theme="2"/>
      </top>
      <bottom/>
      <diagonal/>
    </border>
    <border>
      <left style="medium">
        <color rgb="FFFFFFFF"/>
      </left>
      <right style="medium">
        <color rgb="FFFFFFFF"/>
      </right>
      <top style="thin">
        <color theme="2"/>
      </top>
      <bottom/>
      <diagonal/>
    </border>
    <border>
      <left/>
      <right style="medium">
        <color rgb="FFFFFFFF"/>
      </right>
      <top style="thin">
        <color theme="2"/>
      </top>
      <bottom/>
      <diagonal/>
    </border>
    <border>
      <left style="medium">
        <color rgb="FFFFFFFF"/>
      </left>
      <right/>
      <top style="thin">
        <color theme="2"/>
      </top>
      <bottom/>
      <diagonal/>
    </border>
    <border>
      <left/>
      <right/>
      <top/>
      <bottom style="medium">
        <color rgb="FF225B81"/>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top/>
      <bottom style="thin">
        <color theme="8" tint="-0.24994659260841701"/>
      </bottom>
      <diagonal/>
    </border>
    <border>
      <left style="thin">
        <color theme="3"/>
      </left>
      <right style="thin">
        <color theme="0"/>
      </right>
      <top/>
      <bottom style="thin">
        <color theme="8" tint="-0.24994659260841701"/>
      </bottom>
      <diagonal/>
    </border>
    <border>
      <left style="thin">
        <color theme="0"/>
      </left>
      <right style="thin">
        <color theme="0"/>
      </right>
      <top/>
      <bottom style="thin">
        <color theme="8" tint="-0.2499465926084170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225B81"/>
      </bottom>
      <diagonal/>
    </border>
    <border>
      <left/>
      <right style="medium">
        <color rgb="FFFFFFFF"/>
      </right>
      <top/>
      <bottom style="medium">
        <color rgb="FF225B81"/>
      </bottom>
      <diagonal/>
    </border>
    <border>
      <left/>
      <right/>
      <top style="medium">
        <color rgb="FFFFFFFF"/>
      </top>
      <bottom style="medium">
        <color theme="7"/>
      </bottom>
      <diagonal/>
    </border>
    <border>
      <left style="medium">
        <color rgb="FFFFFFFF"/>
      </left>
      <right style="medium">
        <color rgb="FFFFFFFF"/>
      </right>
      <top style="medium">
        <color rgb="FF225B81"/>
      </top>
      <bottom/>
      <diagonal/>
    </border>
    <border>
      <left style="medium">
        <color rgb="FFFFFFFF"/>
      </left>
      <right/>
      <top style="medium">
        <color rgb="FF225B81"/>
      </top>
      <bottom style="medium">
        <color rgb="FFFFFFFF"/>
      </bottom>
      <diagonal/>
    </border>
    <border>
      <left/>
      <right/>
      <top style="medium">
        <color rgb="FF225B81"/>
      </top>
      <bottom style="medium">
        <color rgb="FFFFFFFF"/>
      </bottom>
      <diagonal/>
    </border>
    <border>
      <left/>
      <right style="medium">
        <color rgb="FFFFFFFF"/>
      </right>
      <top style="medium">
        <color rgb="FF225B81"/>
      </top>
      <bottom style="medium">
        <color rgb="FFFFFFFF"/>
      </bottom>
      <diagonal/>
    </border>
    <border>
      <left/>
      <right/>
      <top/>
      <bottom style="medium">
        <color theme="7"/>
      </bottom>
      <diagonal/>
    </border>
    <border>
      <left style="medium">
        <color theme="0"/>
      </left>
      <right/>
      <top/>
      <bottom/>
      <diagonal/>
    </border>
    <border>
      <left/>
      <right/>
      <top/>
      <bottom style="thin">
        <color theme="2"/>
      </bottom>
      <diagonal/>
    </border>
    <border>
      <left/>
      <right/>
      <top style="thin">
        <color theme="2"/>
      </top>
      <bottom style="thin">
        <color theme="2"/>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s>
  <cellStyleXfs count="15">
    <xf numFmtId="0" fontId="0" fillId="0" borderId="0"/>
    <xf numFmtId="43" fontId="1" fillId="0" borderId="0" applyFont="0" applyFill="0" applyBorder="0" applyAlignment="0" applyProtection="0"/>
    <xf numFmtId="0" fontId="6" fillId="0" borderId="0" applyNumberFormat="0" applyFill="0" applyBorder="0" applyAlignment="0" applyProtection="0"/>
    <xf numFmtId="0" fontId="9" fillId="0" borderId="0"/>
    <xf numFmtId="0" fontId="10" fillId="0" borderId="0" applyNumberFormat="0" applyFill="0" applyBorder="0" applyAlignment="0" applyProtection="0"/>
    <xf numFmtId="0" fontId="11" fillId="0" borderId="0"/>
    <xf numFmtId="43" fontId="11" fillId="0" borderId="0" applyFont="0" applyFill="0" applyBorder="0" applyAlignment="0" applyProtection="0"/>
    <xf numFmtId="0" fontId="27" fillId="0" borderId="0" applyNumberForma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0" fontId="6" fillId="0" borderId="0" applyNumberFormat="0" applyFill="0" applyBorder="0" applyAlignment="0" applyProtection="0"/>
    <xf numFmtId="0" fontId="31" fillId="0" borderId="0" applyNumberFormat="0" applyFill="0" applyBorder="0" applyAlignment="0" applyProtection="0"/>
    <xf numFmtId="9" fontId="11" fillId="0" borderId="0" applyFont="0" applyFill="0" applyBorder="0" applyAlignment="0" applyProtection="0"/>
    <xf numFmtId="168" fontId="1" fillId="0" borderId="0" applyFont="0" applyFill="0" applyBorder="0" applyAlignment="0" applyProtection="0"/>
    <xf numFmtId="168" fontId="11" fillId="0" borderId="0" applyFont="0" applyFill="0" applyBorder="0" applyAlignment="0" applyProtection="0"/>
  </cellStyleXfs>
  <cellXfs count="267">
    <xf numFmtId="0" fontId="0" fillId="0" borderId="0" xfId="0"/>
    <xf numFmtId="0" fontId="2" fillId="2" borderId="0" xfId="0" applyFont="1" applyFill="1"/>
    <xf numFmtId="0" fontId="5" fillId="2" borderId="0" xfId="0" applyFont="1" applyFill="1"/>
    <xf numFmtId="0" fontId="8" fillId="2" borderId="0" xfId="0" applyFont="1" applyFill="1"/>
    <xf numFmtId="49" fontId="2" fillId="2" borderId="0" xfId="0" applyNumberFormat="1" applyFont="1" applyFill="1" applyAlignment="1">
      <alignment vertical="center"/>
    </xf>
    <xf numFmtId="0" fontId="2" fillId="2" borderId="0" xfId="0" applyFont="1" applyFill="1" applyBorder="1"/>
    <xf numFmtId="0" fontId="3" fillId="3" borderId="3" xfId="0" applyFont="1" applyFill="1" applyBorder="1"/>
    <xf numFmtId="0" fontId="2" fillId="2" borderId="4" xfId="0" applyFont="1" applyFill="1" applyBorder="1"/>
    <xf numFmtId="0" fontId="7" fillId="2" borderId="5" xfId="2" applyFont="1" applyFill="1" applyBorder="1"/>
    <xf numFmtId="0" fontId="2" fillId="2" borderId="5" xfId="0" applyFont="1" applyFill="1" applyBorder="1"/>
    <xf numFmtId="0" fontId="4" fillId="3" borderId="2" xfId="0" applyFont="1" applyFill="1" applyBorder="1" applyAlignment="1">
      <alignment horizontal="center" vertical="center"/>
    </xf>
    <xf numFmtId="0" fontId="4" fillId="3" borderId="0" xfId="0" applyFont="1" applyFill="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0" fontId="12" fillId="0" borderId="0" xfId="5" applyFont="1" applyAlignment="1">
      <alignment vertical="center"/>
    </xf>
    <xf numFmtId="0" fontId="13" fillId="0" borderId="0" xfId="5" applyFont="1"/>
    <xf numFmtId="0" fontId="14" fillId="0" borderId="0" xfId="5" applyFont="1"/>
    <xf numFmtId="0" fontId="8" fillId="0" borderId="0" xfId="5" applyFont="1"/>
    <xf numFmtId="164" fontId="2" fillId="0" borderId="0" xfId="6" applyNumberFormat="1" applyFont="1" applyBorder="1"/>
    <xf numFmtId="164" fontId="11" fillId="0" borderId="0" xfId="5" applyNumberFormat="1"/>
    <xf numFmtId="0" fontId="5" fillId="0" borderId="0" xfId="5" applyFont="1"/>
    <xf numFmtId="0" fontId="2" fillId="0" borderId="0" xfId="5" applyFont="1"/>
    <xf numFmtId="3" fontId="2" fillId="0" borderId="0" xfId="5" applyNumberFormat="1" applyFont="1"/>
    <xf numFmtId="0" fontId="2" fillId="0" borderId="0" xfId="5" applyFont="1" applyAlignment="1">
      <alignment horizontal="left" inden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2" fillId="2" borderId="0" xfId="0" applyFont="1" applyFill="1" applyAlignment="1">
      <alignment horizontal="left" vertical="center"/>
    </xf>
    <xf numFmtId="1" fontId="2" fillId="2" borderId="0" xfId="0" applyNumberFormat="1" applyFont="1" applyFill="1" applyAlignment="1">
      <alignment vertical="center"/>
    </xf>
    <xf numFmtId="3" fontId="2" fillId="2" borderId="0" xfId="1" applyNumberFormat="1" applyFont="1" applyFill="1" applyAlignment="1">
      <alignment vertical="center"/>
    </xf>
    <xf numFmtId="3" fontId="2" fillId="2" borderId="0" xfId="0" applyNumberFormat="1" applyFont="1" applyFill="1" applyAlignment="1">
      <alignment vertical="center"/>
    </xf>
    <xf numFmtId="0" fontId="11" fillId="0" borderId="0" xfId="5"/>
    <xf numFmtId="0" fontId="17" fillId="0" borderId="0" xfId="5" applyFont="1" applyFill="1" applyBorder="1"/>
    <xf numFmtId="0" fontId="12" fillId="0" borderId="0" xfId="5" applyFont="1" applyFill="1" applyBorder="1" applyAlignment="1">
      <alignment vertical="center"/>
    </xf>
    <xf numFmtId="0" fontId="19" fillId="0" borderId="0" xfId="5" applyFont="1" applyFill="1" applyBorder="1"/>
    <xf numFmtId="0" fontId="20" fillId="0" borderId="0" xfId="5" applyFont="1" applyFill="1" applyBorder="1"/>
    <xf numFmtId="0" fontId="16" fillId="5" borderId="10" xfId="0" applyFont="1" applyFill="1" applyBorder="1" applyAlignment="1">
      <alignment vertical="center"/>
    </xf>
    <xf numFmtId="0" fontId="16" fillId="5" borderId="10" xfId="0" applyFont="1" applyFill="1" applyBorder="1" applyAlignment="1">
      <alignment horizontal="center" vertical="center"/>
    </xf>
    <xf numFmtId="0" fontId="16" fillId="5" borderId="11" xfId="0" applyFont="1" applyFill="1" applyBorder="1" applyAlignment="1">
      <alignment horizontal="center" vertical="center"/>
    </xf>
    <xf numFmtId="0" fontId="16" fillId="5" borderId="0" xfId="0" applyFont="1" applyFill="1" applyBorder="1" applyAlignment="1">
      <alignment horizontal="center" vertical="center"/>
    </xf>
    <xf numFmtId="0" fontId="23" fillId="0" borderId="0" xfId="5" applyFont="1" applyFill="1" applyBorder="1"/>
    <xf numFmtId="3" fontId="23" fillId="0" borderId="0" xfId="5" applyNumberFormat="1" applyFont="1" applyFill="1" applyBorder="1"/>
    <xf numFmtId="0" fontId="23" fillId="0" borderId="0" xfId="5" applyFont="1" applyFill="1" applyBorder="1" applyAlignment="1">
      <alignment horizontal="left" indent="1"/>
    </xf>
    <xf numFmtId="0" fontId="17" fillId="0" borderId="0" xfId="5" applyFont="1"/>
    <xf numFmtId="0" fontId="11" fillId="0" borderId="0" xfId="5"/>
    <xf numFmtId="0" fontId="2" fillId="2" borderId="0" xfId="0" applyFont="1" applyFill="1" applyBorder="1" applyAlignment="1">
      <alignment vertical="center"/>
    </xf>
    <xf numFmtId="1" fontId="2" fillId="2" borderId="0" xfId="0" applyNumberFormat="1" applyFont="1" applyFill="1" applyBorder="1" applyAlignment="1">
      <alignment vertical="center"/>
    </xf>
    <xf numFmtId="0" fontId="2" fillId="7" borderId="0" xfId="0" applyFont="1" applyFill="1" applyBorder="1" applyAlignment="1">
      <alignment vertical="center"/>
    </xf>
    <xf numFmtId="1" fontId="2" fillId="7" borderId="0" xfId="0" applyNumberFormat="1" applyFont="1" applyFill="1" applyBorder="1" applyAlignment="1">
      <alignment vertical="center"/>
    </xf>
    <xf numFmtId="3" fontId="11" fillId="0" borderId="0" xfId="5" applyNumberFormat="1"/>
    <xf numFmtId="0" fontId="18" fillId="0" borderId="0" xfId="5" applyFont="1" applyFill="1" applyBorder="1"/>
    <xf numFmtId="3" fontId="2" fillId="2" borderId="0" xfId="0" applyNumberFormat="1" applyFont="1" applyFill="1" applyBorder="1" applyAlignment="1">
      <alignment vertical="center"/>
    </xf>
    <xf numFmtId="0" fontId="25" fillId="4" borderId="7" xfId="0" applyFont="1" applyFill="1" applyBorder="1" applyAlignment="1">
      <alignment horizontal="center" vertical="center" wrapText="1"/>
    </xf>
    <xf numFmtId="0" fontId="23" fillId="8" borderId="12" xfId="0" applyFont="1" applyFill="1" applyBorder="1" applyAlignment="1">
      <alignment horizontal="right" vertical="center" wrapText="1"/>
    </xf>
    <xf numFmtId="3" fontId="23" fillId="8" borderId="14" xfId="0" applyNumberFormat="1" applyFont="1" applyFill="1" applyBorder="1" applyAlignment="1">
      <alignment horizontal="right" vertical="center" wrapText="1"/>
    </xf>
    <xf numFmtId="0" fontId="26" fillId="0" borderId="0" xfId="0" applyFont="1" applyAlignment="1">
      <alignment vertical="center"/>
    </xf>
    <xf numFmtId="3" fontId="23" fillId="8" borderId="13" xfId="0" applyNumberFormat="1" applyFont="1" applyFill="1" applyBorder="1" applyAlignment="1">
      <alignment horizontal="right" vertical="center" wrapText="1"/>
    </xf>
    <xf numFmtId="164" fontId="23" fillId="0" borderId="0" xfId="6" applyNumberFormat="1" applyFont="1" applyFill="1" applyBorder="1"/>
    <xf numFmtId="0" fontId="28" fillId="0" borderId="0" xfId="5" applyFont="1" applyFill="1" applyBorder="1" applyAlignment="1"/>
    <xf numFmtId="164" fontId="18" fillId="0" borderId="0" xfId="5" applyNumberFormat="1" applyFont="1" applyFill="1" applyBorder="1"/>
    <xf numFmtId="0" fontId="11" fillId="0" borderId="0" xfId="5"/>
    <xf numFmtId="0" fontId="15" fillId="0" borderId="0" xfId="4" applyFont="1" applyBorder="1"/>
    <xf numFmtId="0" fontId="21" fillId="0" borderId="0" xfId="7" applyFont="1" applyFill="1" applyBorder="1"/>
    <xf numFmtId="0" fontId="24" fillId="2" borderId="0" xfId="2" applyFont="1" applyFill="1" applyAlignment="1">
      <alignment horizontal="left"/>
    </xf>
    <xf numFmtId="0" fontId="4" fillId="3" borderId="15" xfId="0" applyFont="1" applyFill="1" applyBorder="1"/>
    <xf numFmtId="0" fontId="16" fillId="4" borderId="16"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18" xfId="0" applyFont="1" applyFill="1" applyBorder="1" applyAlignment="1">
      <alignment horizontal="center" vertical="center" wrapText="1"/>
    </xf>
    <xf numFmtId="3" fontId="2" fillId="7" borderId="0" xfId="0" applyNumberFormat="1" applyFont="1" applyFill="1" applyBorder="1" applyAlignment="1">
      <alignment vertical="center"/>
    </xf>
    <xf numFmtId="0" fontId="29" fillId="2" borderId="0" xfId="2" applyFont="1" applyFill="1"/>
    <xf numFmtId="0" fontId="29" fillId="2" borderId="0" xfId="2" applyFont="1" applyFill="1" applyAlignment="1">
      <alignment horizontal="left"/>
    </xf>
    <xf numFmtId="0" fontId="24" fillId="2" borderId="0" xfId="2" applyFont="1" applyFill="1" applyBorder="1" applyAlignment="1">
      <alignment horizontal="left"/>
    </xf>
    <xf numFmtId="0" fontId="24" fillId="2" borderId="0" xfId="2" applyFont="1" applyFill="1" applyBorder="1" applyAlignment="1">
      <alignment horizontal="left"/>
    </xf>
    <xf numFmtId="3" fontId="30" fillId="7" borderId="0" xfId="0" applyNumberFormat="1" applyFont="1" applyFill="1" applyBorder="1" applyAlignment="1">
      <alignment vertical="center"/>
    </xf>
    <xf numFmtId="0" fontId="11" fillId="0" borderId="0" xfId="5"/>
    <xf numFmtId="0" fontId="11" fillId="0" borderId="0" xfId="5"/>
    <xf numFmtId="0" fontId="18" fillId="0" borderId="0" xfId="5" applyFont="1" applyFill="1" applyBorder="1"/>
    <xf numFmtId="0" fontId="2" fillId="2" borderId="0" xfId="0" applyFont="1" applyFill="1"/>
    <xf numFmtId="0" fontId="2" fillId="2" borderId="0" xfId="0" applyFont="1" applyFill="1" applyBorder="1"/>
    <xf numFmtId="0" fontId="2" fillId="2" borderId="4" xfId="0" applyFont="1" applyFill="1" applyBorder="1"/>
    <xf numFmtId="0" fontId="7" fillId="2" borderId="5" xfId="2" applyFont="1" applyFill="1" applyBorder="1"/>
    <xf numFmtId="0" fontId="2" fillId="2" borderId="6" xfId="0" applyFont="1" applyFill="1" applyBorder="1"/>
    <xf numFmtId="0" fontId="3" fillId="3" borderId="3" xfId="2" applyFont="1" applyFill="1" applyBorder="1"/>
    <xf numFmtId="0" fontId="3" fillId="3" borderId="3" xfId="2" applyFont="1" applyFill="1" applyBorder="1"/>
    <xf numFmtId="0" fontId="2" fillId="2" borderId="0" xfId="0" applyFont="1" applyFill="1"/>
    <xf numFmtId="0" fontId="3" fillId="3" borderId="3" xfId="0" applyFont="1" applyFill="1" applyBorder="1"/>
    <xf numFmtId="0" fontId="2" fillId="2" borderId="4" xfId="0" applyFont="1" applyFill="1" applyBorder="1"/>
    <xf numFmtId="0" fontId="7" fillId="2" borderId="5" xfId="2" applyFont="1" applyFill="1" applyBorder="1"/>
    <xf numFmtId="0" fontId="2" fillId="2" borderId="6" xfId="0" applyFont="1" applyFill="1" applyBorder="1"/>
    <xf numFmtId="0" fontId="16" fillId="4" borderId="8" xfId="0" applyFont="1" applyFill="1" applyBorder="1" applyAlignment="1">
      <alignment horizontal="center" vertical="center" wrapText="1"/>
    </xf>
    <xf numFmtId="0" fontId="23" fillId="8" borderId="0" xfId="0" applyFont="1" applyFill="1" applyAlignment="1">
      <alignment vertical="center" wrapText="1"/>
    </xf>
    <xf numFmtId="0" fontId="2" fillId="0" borderId="0" xfId="0" applyFont="1" applyFill="1" applyBorder="1"/>
    <xf numFmtId="0" fontId="16" fillId="4" borderId="14" xfId="0" applyFont="1" applyFill="1" applyBorder="1" applyAlignment="1">
      <alignment horizontal="center" vertical="center" wrapText="1"/>
    </xf>
    <xf numFmtId="0" fontId="23" fillId="9" borderId="0" xfId="0" applyFont="1" applyFill="1" applyAlignment="1">
      <alignment vertical="center" wrapText="1"/>
    </xf>
    <xf numFmtId="0" fontId="23" fillId="8" borderId="7" xfId="0" applyFont="1" applyFill="1" applyBorder="1" applyAlignment="1">
      <alignment vertical="center" wrapText="1"/>
    </xf>
    <xf numFmtId="0" fontId="23" fillId="8" borderId="8" xfId="0" applyFont="1" applyFill="1" applyBorder="1" applyAlignment="1">
      <alignment horizontal="right" vertical="center" wrapText="1"/>
    </xf>
    <xf numFmtId="3" fontId="23" fillId="9" borderId="0" xfId="0" applyNumberFormat="1" applyFont="1" applyFill="1" applyAlignment="1">
      <alignment horizontal="right" vertical="center" wrapText="1"/>
    </xf>
    <xf numFmtId="0" fontId="23" fillId="0" borderId="0" xfId="0" applyFont="1" applyAlignment="1">
      <alignment vertical="center" wrapText="1"/>
    </xf>
    <xf numFmtId="0" fontId="23" fillId="0" borderId="19" xfId="0" applyFont="1" applyBorder="1" applyAlignment="1">
      <alignment vertical="center" wrapText="1"/>
    </xf>
    <xf numFmtId="3" fontId="23" fillId="8" borderId="0" xfId="0" applyNumberFormat="1" applyFont="1" applyFill="1" applyAlignment="1">
      <alignment horizontal="right" vertical="center" wrapText="1"/>
    </xf>
    <xf numFmtId="0" fontId="22" fillId="0" borderId="0" xfId="0" applyFont="1" applyAlignment="1">
      <alignment horizontal="left" vertical="center"/>
    </xf>
    <xf numFmtId="0" fontId="26" fillId="0" borderId="0" xfId="0" applyFont="1" applyAlignment="1">
      <alignment horizontal="left" vertical="center"/>
    </xf>
    <xf numFmtId="0" fontId="11" fillId="0" borderId="0" xfId="5"/>
    <xf numFmtId="0" fontId="29" fillId="0" borderId="0" xfId="2" applyFont="1" applyFill="1"/>
    <xf numFmtId="0" fontId="24" fillId="0" borderId="0" xfId="2" applyFont="1" applyFill="1" applyBorder="1" applyAlignment="1">
      <alignment horizontal="left"/>
    </xf>
    <xf numFmtId="0" fontId="29" fillId="0" borderId="0" xfId="2" applyFont="1" applyFill="1" applyAlignment="1">
      <alignment horizontal="left"/>
    </xf>
    <xf numFmtId="0" fontId="29" fillId="0" borderId="0" xfId="2" applyFont="1" applyFill="1" applyBorder="1"/>
    <xf numFmtId="1" fontId="11" fillId="0" borderId="0" xfId="5" applyNumberFormat="1"/>
    <xf numFmtId="0" fontId="7" fillId="2" borderId="0" xfId="11" applyFont="1" applyFill="1" applyBorder="1" applyAlignment="1">
      <alignment horizontal="left" vertical="center" wrapText="1"/>
    </xf>
    <xf numFmtId="0" fontId="32" fillId="2" borderId="0" xfId="5" applyFont="1" applyFill="1"/>
    <xf numFmtId="165" fontId="33" fillId="0" borderId="0" xfId="5" applyNumberFormat="1" applyFont="1" applyFill="1" applyBorder="1" applyAlignment="1">
      <alignment horizontal="left" wrapText="1"/>
    </xf>
    <xf numFmtId="1" fontId="2" fillId="2" borderId="0" xfId="5" applyNumberFormat="1" applyFont="1" applyFill="1"/>
    <xf numFmtId="1" fontId="2" fillId="2" borderId="0" xfId="12" applyNumberFormat="1" applyFont="1" applyFill="1"/>
    <xf numFmtId="0" fontId="33" fillId="0" borderId="0" xfId="5" applyNumberFormat="1" applyFont="1" applyFill="1" applyBorder="1" applyAlignment="1">
      <alignment horizontal="left" wrapText="1"/>
    </xf>
    <xf numFmtId="1" fontId="2" fillId="0" borderId="0" xfId="5" applyNumberFormat="1" applyFont="1" applyFill="1"/>
    <xf numFmtId="1" fontId="33" fillId="2" borderId="0" xfId="12" applyNumberFormat="1" applyFont="1" applyFill="1" applyAlignment="1">
      <alignment horizontal="right"/>
    </xf>
    <xf numFmtId="1" fontId="33" fillId="2" borderId="0" xfId="5" applyNumberFormat="1" applyFont="1" applyFill="1" applyBorder="1" applyAlignment="1">
      <alignment horizontal="right"/>
    </xf>
    <xf numFmtId="166" fontId="33" fillId="2" borderId="0" xfId="5" applyNumberFormat="1" applyFont="1" applyFill="1" applyBorder="1" applyAlignment="1">
      <alignment horizontal="right"/>
    </xf>
    <xf numFmtId="0" fontId="33" fillId="2" borderId="0" xfId="5" applyFont="1" applyFill="1" applyBorder="1" applyAlignment="1">
      <alignment horizontal="right"/>
    </xf>
    <xf numFmtId="0" fontId="32" fillId="2" borderId="0" xfId="5" applyFont="1" applyFill="1" applyBorder="1"/>
    <xf numFmtId="10" fontId="32" fillId="2" borderId="0" xfId="5" applyNumberFormat="1" applyFont="1" applyFill="1" applyBorder="1"/>
    <xf numFmtId="10" fontId="32" fillId="2" borderId="0" xfId="5" applyNumberFormat="1" applyFont="1" applyFill="1"/>
    <xf numFmtId="0" fontId="2" fillId="2" borderId="0" xfId="5" applyFont="1" applyFill="1" applyBorder="1" applyAlignment="1">
      <alignment horizontal="right"/>
    </xf>
    <xf numFmtId="166" fontId="2" fillId="2" borderId="0" xfId="5" applyNumberFormat="1" applyFont="1" applyFill="1" applyBorder="1" applyAlignment="1">
      <alignment horizontal="right"/>
    </xf>
    <xf numFmtId="0" fontId="2" fillId="2" borderId="0" xfId="5" applyFont="1" applyFill="1" applyAlignment="1">
      <alignment horizontal="right"/>
    </xf>
    <xf numFmtId="0" fontId="5" fillId="2" borderId="0" xfId="5" applyFont="1" applyFill="1" applyAlignment="1">
      <alignment horizontal="right"/>
    </xf>
    <xf numFmtId="0" fontId="34" fillId="2" borderId="0" xfId="5" applyFont="1" applyFill="1"/>
    <xf numFmtId="166" fontId="2" fillId="2" borderId="0" xfId="5" applyNumberFormat="1" applyFont="1" applyFill="1" applyAlignment="1">
      <alignment horizontal="right"/>
    </xf>
    <xf numFmtId="166" fontId="2" fillId="2" borderId="0" xfId="5" applyNumberFormat="1" applyFont="1" applyFill="1"/>
    <xf numFmtId="167" fontId="32" fillId="2" borderId="0" xfId="5" applyNumberFormat="1" applyFont="1" applyFill="1" applyBorder="1"/>
    <xf numFmtId="0" fontId="8" fillId="2" borderId="0" xfId="5" applyFont="1" applyFill="1"/>
    <xf numFmtId="1" fontId="2" fillId="10" borderId="0" xfId="5" applyNumberFormat="1" applyFont="1" applyFill="1"/>
    <xf numFmtId="0" fontId="4" fillId="3" borderId="22" xfId="5" applyNumberFormat="1" applyFont="1" applyFill="1" applyBorder="1" applyAlignment="1">
      <alignment horizontal="left" wrapText="1"/>
    </xf>
    <xf numFmtId="0" fontId="4" fillId="3" borderId="23" xfId="5" applyNumberFormat="1" applyFont="1" applyFill="1" applyBorder="1" applyAlignment="1">
      <alignment horizontal="center" vertical="center" wrapText="1"/>
    </xf>
    <xf numFmtId="0" fontId="4" fillId="3" borderId="24" xfId="5" applyNumberFormat="1" applyFont="1" applyFill="1" applyBorder="1" applyAlignment="1">
      <alignment horizontal="center" vertical="center" wrapText="1"/>
    </xf>
    <xf numFmtId="0" fontId="11" fillId="0" borderId="0" xfId="5"/>
    <xf numFmtId="0" fontId="15" fillId="0" borderId="0" xfId="4" applyFont="1" applyBorder="1"/>
    <xf numFmtId="1" fontId="2" fillId="0" borderId="0" xfId="0" applyNumberFormat="1" applyFont="1" applyFill="1" applyBorder="1" applyAlignment="1">
      <alignment vertical="center"/>
    </xf>
    <xf numFmtId="0" fontId="8" fillId="0" borderId="0" xfId="0" applyFont="1" applyFill="1"/>
    <xf numFmtId="0" fontId="2" fillId="0" borderId="0" xfId="0" applyFont="1" applyFill="1"/>
    <xf numFmtId="0" fontId="22" fillId="0" borderId="0" xfId="0" applyFont="1" applyAlignment="1">
      <alignment vertical="center"/>
    </xf>
    <xf numFmtId="0" fontId="16" fillId="4" borderId="25" xfId="0" applyFont="1" applyFill="1" applyBorder="1" applyAlignment="1">
      <alignment horizontal="left" vertical="center" wrapText="1"/>
    </xf>
    <xf numFmtId="0" fontId="16" fillId="4" borderId="13" xfId="0" applyFont="1" applyFill="1" applyBorder="1" applyAlignment="1">
      <alignment horizontal="center" vertical="center" wrapText="1"/>
    </xf>
    <xf numFmtId="0" fontId="23" fillId="8" borderId="12" xfId="0" applyFont="1" applyFill="1" applyBorder="1" applyAlignment="1">
      <alignment horizontal="center" vertical="center" wrapText="1"/>
    </xf>
    <xf numFmtId="166" fontId="23" fillId="0" borderId="14" xfId="0" applyNumberFormat="1" applyFont="1" applyBorder="1" applyAlignment="1">
      <alignment horizontal="right" vertical="center" wrapText="1"/>
    </xf>
    <xf numFmtId="0" fontId="23" fillId="8" borderId="26" xfId="0" applyFont="1" applyFill="1" applyBorder="1" applyAlignment="1">
      <alignment vertical="center" wrapText="1"/>
    </xf>
    <xf numFmtId="0" fontId="23" fillId="8" borderId="27" xfId="0" applyFont="1" applyFill="1" applyBorder="1" applyAlignment="1">
      <alignment vertical="center" wrapText="1"/>
    </xf>
    <xf numFmtId="0" fontId="23" fillId="8" borderId="27" xfId="0" applyFont="1" applyFill="1" applyBorder="1" applyAlignment="1">
      <alignment horizontal="right" vertical="center" wrapText="1"/>
    </xf>
    <xf numFmtId="0" fontId="22" fillId="2" borderId="0" xfId="0" applyFont="1" applyFill="1" applyAlignment="1">
      <alignment vertical="center"/>
    </xf>
    <xf numFmtId="0" fontId="0" fillId="2" borderId="0" xfId="0" applyFill="1"/>
    <xf numFmtId="0" fontId="24" fillId="2" borderId="0" xfId="2" applyFont="1" applyFill="1"/>
    <xf numFmtId="0" fontId="2" fillId="2" borderId="28" xfId="0" applyFont="1" applyFill="1" applyBorder="1"/>
    <xf numFmtId="166" fontId="2" fillId="2" borderId="28" xfId="0" applyNumberFormat="1" applyFont="1" applyFill="1" applyBorder="1"/>
    <xf numFmtId="0" fontId="16" fillId="4" borderId="13" xfId="0" applyFont="1" applyFill="1" applyBorder="1" applyAlignment="1">
      <alignment horizontal="left" vertical="center" wrapText="1"/>
    </xf>
    <xf numFmtId="0" fontId="23" fillId="8" borderId="14" xfId="0" applyFont="1" applyFill="1" applyBorder="1" applyAlignment="1">
      <alignment vertical="center" wrapText="1"/>
    </xf>
    <xf numFmtId="166" fontId="23" fillId="8" borderId="14" xfId="0" applyNumberFormat="1" applyFont="1" applyFill="1" applyBorder="1" applyAlignment="1">
      <alignment horizontal="right" vertical="center" wrapText="1"/>
    </xf>
    <xf numFmtId="166" fontId="23" fillId="8" borderId="27" xfId="0" applyNumberFormat="1" applyFont="1" applyFill="1" applyBorder="1" applyAlignment="1">
      <alignment horizontal="right" vertical="center" wrapText="1"/>
    </xf>
    <xf numFmtId="0" fontId="36" fillId="2" borderId="0" xfId="0" applyFont="1" applyFill="1"/>
    <xf numFmtId="0" fontId="37" fillId="2" borderId="0" xfId="0" applyFont="1" applyFill="1"/>
    <xf numFmtId="0" fontId="17" fillId="2" borderId="0" xfId="0" applyFont="1" applyFill="1"/>
    <xf numFmtId="0" fontId="23" fillId="8" borderId="12" xfId="0" applyFont="1" applyFill="1" applyBorder="1" applyAlignment="1">
      <alignment vertical="center" wrapText="1"/>
    </xf>
    <xf numFmtId="0" fontId="23" fillId="8" borderId="19" xfId="0" applyFont="1" applyFill="1" applyBorder="1" applyAlignment="1">
      <alignment vertical="center" wrapText="1"/>
    </xf>
    <xf numFmtId="3" fontId="23" fillId="8" borderId="19" xfId="0" applyNumberFormat="1" applyFont="1" applyFill="1" applyBorder="1" applyAlignment="1">
      <alignment horizontal="right" vertical="center" wrapText="1"/>
    </xf>
    <xf numFmtId="0" fontId="29" fillId="2" borderId="0" xfId="2" applyFont="1" applyFill="1" applyBorder="1" applyAlignment="1">
      <alignment horizontal="left"/>
    </xf>
    <xf numFmtId="164" fontId="2" fillId="2" borderId="0" xfId="13" applyNumberFormat="1" applyFont="1" applyFill="1" applyAlignment="1">
      <alignment vertical="center"/>
    </xf>
    <xf numFmtId="164" fontId="2" fillId="0" borderId="0" xfId="14" applyNumberFormat="1" applyFont="1" applyBorder="1"/>
    <xf numFmtId="0" fontId="2" fillId="2" borderId="33" xfId="0" applyFont="1" applyFill="1" applyBorder="1" applyAlignment="1">
      <alignment vertical="center"/>
    </xf>
    <xf numFmtId="3" fontId="2" fillId="2" borderId="33" xfId="0" applyNumberFormat="1" applyFont="1" applyFill="1" applyBorder="1" applyAlignment="1">
      <alignment vertical="center"/>
    </xf>
    <xf numFmtId="0" fontId="5" fillId="0" borderId="0" xfId="0" applyFont="1" applyAlignment="1">
      <alignment vertical="center"/>
    </xf>
    <xf numFmtId="17" fontId="2" fillId="8" borderId="12" xfId="0" quotePrefix="1" applyNumberFormat="1" applyFont="1" applyFill="1" applyBorder="1" applyAlignment="1">
      <alignment vertical="center" wrapText="1"/>
    </xf>
    <xf numFmtId="166" fontId="2" fillId="8" borderId="14" xfId="0" applyNumberFormat="1" applyFont="1" applyFill="1" applyBorder="1" applyAlignment="1">
      <alignment horizontal="right" vertical="center" wrapText="1"/>
    </xf>
    <xf numFmtId="1" fontId="2" fillId="8" borderId="14" xfId="0" applyNumberFormat="1" applyFont="1" applyFill="1" applyBorder="1" applyAlignment="1">
      <alignment horizontal="right" vertical="center" wrapText="1"/>
    </xf>
    <xf numFmtId="17" fontId="2" fillId="8" borderId="0" xfId="0" quotePrefix="1" applyNumberFormat="1" applyFont="1" applyFill="1" applyAlignment="1">
      <alignment vertical="center" wrapText="1"/>
    </xf>
    <xf numFmtId="166" fontId="2" fillId="8" borderId="0" xfId="0" applyNumberFormat="1" applyFont="1" applyFill="1" applyAlignment="1">
      <alignment horizontal="right" vertical="center" wrapText="1"/>
    </xf>
    <xf numFmtId="166" fontId="2" fillId="8" borderId="10" xfId="0" applyNumberFormat="1" applyFont="1" applyFill="1" applyBorder="1" applyAlignment="1">
      <alignment horizontal="right" vertical="center" wrapText="1"/>
    </xf>
    <xf numFmtId="0" fontId="2" fillId="8" borderId="26" xfId="0" applyFont="1" applyFill="1" applyBorder="1" applyAlignment="1">
      <alignment vertical="center" wrapText="1"/>
    </xf>
    <xf numFmtId="166" fontId="2" fillId="8" borderId="27" xfId="0" applyNumberFormat="1" applyFont="1" applyFill="1" applyBorder="1" applyAlignment="1">
      <alignment horizontal="right" vertical="center" wrapText="1"/>
    </xf>
    <xf numFmtId="1" fontId="2" fillId="8" borderId="27" xfId="0" applyNumberFormat="1" applyFont="1" applyFill="1" applyBorder="1" applyAlignment="1">
      <alignment horizontal="right" vertical="center" wrapText="1"/>
    </xf>
    <xf numFmtId="0" fontId="2" fillId="11" borderId="0" xfId="0" applyFont="1" applyFill="1"/>
    <xf numFmtId="0" fontId="29" fillId="11" borderId="0" xfId="2" applyFont="1" applyFill="1" applyAlignment="1">
      <alignment vertical="center"/>
    </xf>
    <xf numFmtId="0" fontId="39" fillId="11" borderId="0" xfId="0" applyFont="1" applyFill="1"/>
    <xf numFmtId="0" fontId="29" fillId="11" borderId="0" xfId="2" applyFont="1" applyFill="1"/>
    <xf numFmtId="0" fontId="39" fillId="2" borderId="0" xfId="0" applyFont="1" applyFill="1"/>
    <xf numFmtId="0" fontId="29" fillId="0" borderId="0" xfId="2" applyFont="1"/>
    <xf numFmtId="0" fontId="39" fillId="0" borderId="0" xfId="0" applyFont="1" applyFill="1"/>
    <xf numFmtId="0" fontId="16" fillId="4" borderId="1" xfId="0" applyFont="1" applyFill="1" applyBorder="1" applyAlignment="1">
      <alignment horizontal="left" vertical="center" wrapText="1"/>
    </xf>
    <xf numFmtId="0" fontId="16" fillId="4" borderId="2" xfId="0" applyFont="1" applyFill="1" applyBorder="1" applyAlignment="1">
      <alignment horizontal="center" vertical="center" wrapText="1"/>
    </xf>
    <xf numFmtId="0" fontId="16" fillId="4" borderId="34" xfId="0" applyFont="1" applyFill="1" applyBorder="1" applyAlignment="1">
      <alignment horizontal="center" vertical="center" wrapText="1"/>
    </xf>
    <xf numFmtId="0" fontId="40" fillId="8" borderId="14"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3" fillId="8" borderId="11" xfId="0" applyFont="1" applyFill="1" applyBorder="1" applyAlignment="1">
      <alignment vertical="center" wrapText="1"/>
    </xf>
    <xf numFmtId="0" fontId="40" fillId="8" borderId="10" xfId="0" applyFont="1" applyFill="1" applyBorder="1" applyAlignment="1">
      <alignment horizontal="center" vertical="center" wrapText="1"/>
    </xf>
    <xf numFmtId="0" fontId="26" fillId="8" borderId="10" xfId="0" applyFont="1" applyFill="1" applyBorder="1" applyAlignment="1">
      <alignment horizontal="center" vertical="center" wrapText="1"/>
    </xf>
    <xf numFmtId="0" fontId="23" fillId="8" borderId="0" xfId="0" applyFont="1" applyFill="1" applyBorder="1" applyAlignment="1">
      <alignment vertical="center" wrapText="1"/>
    </xf>
    <xf numFmtId="0" fontId="26" fillId="8" borderId="0" xfId="0" applyFont="1" applyFill="1" applyBorder="1" applyAlignment="1">
      <alignment horizontal="center" vertical="center" wrapText="1"/>
    </xf>
    <xf numFmtId="0" fontId="40" fillId="8" borderId="0" xfId="0" applyFont="1" applyFill="1" applyBorder="1" applyAlignment="1">
      <alignment horizontal="center" vertical="center" wrapText="1"/>
    </xf>
    <xf numFmtId="0" fontId="26" fillId="8" borderId="27" xfId="0" applyFont="1" applyFill="1" applyBorder="1" applyAlignment="1">
      <alignment horizontal="center" vertical="center" wrapText="1"/>
    </xf>
    <xf numFmtId="0" fontId="40" fillId="8" borderId="27" xfId="0" applyFont="1" applyFill="1" applyBorder="1" applyAlignment="1">
      <alignment horizontal="center" vertical="center" wrapText="1"/>
    </xf>
    <xf numFmtId="3" fontId="23" fillId="0" borderId="0" xfId="0" applyNumberFormat="1" applyFont="1" applyAlignment="1">
      <alignment horizontal="right" vertical="center" wrapText="1"/>
    </xf>
    <xf numFmtId="3" fontId="23" fillId="0" borderId="19" xfId="0" applyNumberFormat="1" applyFont="1" applyBorder="1" applyAlignment="1">
      <alignment horizontal="right" vertical="center" wrapText="1"/>
    </xf>
    <xf numFmtId="1" fontId="23" fillId="0" borderId="0" xfId="0" applyNumberFormat="1" applyFont="1" applyAlignment="1">
      <alignment horizontal="right" vertical="center" wrapText="1"/>
    </xf>
    <xf numFmtId="1" fontId="23" fillId="0" borderId="19" xfId="0" applyNumberFormat="1" applyFont="1" applyBorder="1" applyAlignment="1">
      <alignment horizontal="right" vertical="center" wrapText="1"/>
    </xf>
    <xf numFmtId="1" fontId="23" fillId="0" borderId="0" xfId="0" applyNumberFormat="1" applyFont="1" applyAlignment="1">
      <alignment vertical="center" wrapText="1"/>
    </xf>
    <xf numFmtId="1" fontId="23" fillId="0" borderId="19" xfId="0" applyNumberFormat="1" applyFont="1" applyBorder="1" applyAlignment="1">
      <alignment vertical="center" wrapText="1"/>
    </xf>
    <xf numFmtId="3" fontId="23" fillId="8" borderId="10" xfId="0" applyNumberFormat="1" applyFont="1" applyFill="1" applyBorder="1" applyAlignment="1">
      <alignment horizontal="right" vertical="center" wrapText="1"/>
    </xf>
    <xf numFmtId="3" fontId="2" fillId="0" borderId="33" xfId="0" applyNumberFormat="1" applyFont="1" applyFill="1" applyBorder="1" applyAlignment="1">
      <alignment vertical="center"/>
    </xf>
    <xf numFmtId="1" fontId="2" fillId="2" borderId="33" xfId="0" applyNumberFormat="1" applyFont="1" applyFill="1" applyBorder="1" applyAlignment="1">
      <alignment vertical="center"/>
    </xf>
    <xf numFmtId="3" fontId="2" fillId="7" borderId="35" xfId="0" applyNumberFormat="1" applyFont="1" applyFill="1" applyBorder="1" applyAlignment="1">
      <alignment vertical="center"/>
    </xf>
    <xf numFmtId="1" fontId="2" fillId="2" borderId="33" xfId="0" applyNumberFormat="1" applyFont="1" applyFill="1" applyBorder="1" applyAlignment="1">
      <alignment horizontal="right" vertical="center"/>
    </xf>
    <xf numFmtId="0" fontId="2" fillId="2" borderId="33" xfId="0" applyFont="1" applyFill="1" applyBorder="1" applyAlignment="1">
      <alignment vertical="center" wrapText="1"/>
    </xf>
    <xf numFmtId="0" fontId="23" fillId="8" borderId="33" xfId="0" applyFont="1" applyFill="1" applyBorder="1" applyAlignment="1">
      <alignment vertical="center" wrapText="1"/>
    </xf>
    <xf numFmtId="165" fontId="33" fillId="0" borderId="33" xfId="5" applyNumberFormat="1" applyFont="1" applyFill="1" applyBorder="1" applyAlignment="1">
      <alignment horizontal="left" wrapText="1"/>
    </xf>
    <xf numFmtId="1" fontId="33" fillId="2" borderId="33" xfId="5" applyNumberFormat="1" applyFont="1" applyFill="1" applyBorder="1" applyAlignment="1">
      <alignment horizontal="right"/>
    </xf>
    <xf numFmtId="1" fontId="2" fillId="2" borderId="33" xfId="12" applyNumberFormat="1" applyFont="1" applyFill="1" applyBorder="1"/>
    <xf numFmtId="0" fontId="23" fillId="6" borderId="33" xfId="0" applyFont="1" applyFill="1" applyBorder="1" applyAlignment="1">
      <alignment vertical="center"/>
    </xf>
    <xf numFmtId="3" fontId="23" fillId="6" borderId="33" xfId="0" applyNumberFormat="1" applyFont="1" applyFill="1" applyBorder="1" applyAlignment="1">
      <alignment vertical="center"/>
    </xf>
    <xf numFmtId="1" fontId="23" fillId="8" borderId="10" xfId="0" applyNumberFormat="1" applyFont="1" applyFill="1" applyBorder="1" applyAlignment="1">
      <alignment horizontal="right" vertical="center" wrapText="1"/>
    </xf>
    <xf numFmtId="3" fontId="2" fillId="7" borderId="36" xfId="0" applyNumberFormat="1" applyFont="1" applyFill="1" applyBorder="1" applyAlignment="1">
      <alignment vertical="center"/>
    </xf>
    <xf numFmtId="0" fontId="29" fillId="2" borderId="0" xfId="2" applyFont="1" applyFill="1"/>
    <xf numFmtId="166" fontId="23" fillId="8" borderId="8" xfId="0" applyNumberFormat="1" applyFont="1" applyFill="1" applyBorder="1" applyAlignment="1">
      <alignment horizontal="right" vertical="center" wrapText="1"/>
    </xf>
    <xf numFmtId="0" fontId="17" fillId="2" borderId="0" xfId="0" applyFont="1" applyFill="1" applyAlignment="1">
      <alignment vertical="center"/>
    </xf>
    <xf numFmtId="0" fontId="4" fillId="3" borderId="40" xfId="5" applyNumberFormat="1" applyFont="1" applyFill="1" applyBorder="1" applyAlignment="1">
      <alignment horizontal="center" vertical="center" wrapText="1"/>
    </xf>
    <xf numFmtId="165" fontId="33" fillId="2" borderId="0" xfId="5" quotePrefix="1" applyNumberFormat="1" applyFont="1" applyFill="1" applyBorder="1" applyAlignment="1">
      <alignment horizontal="left" wrapText="1"/>
    </xf>
    <xf numFmtId="166" fontId="2" fillId="2" borderId="0" xfId="0" applyNumberFormat="1" applyFont="1" applyFill="1"/>
    <xf numFmtId="0" fontId="33" fillId="2" borderId="33" xfId="5" applyNumberFormat="1" applyFont="1" applyFill="1" applyBorder="1" applyAlignment="1">
      <alignment horizontal="left" wrapText="1"/>
    </xf>
    <xf numFmtId="166" fontId="2" fillId="2" borderId="33" xfId="0" applyNumberFormat="1" applyFont="1" applyFill="1" applyBorder="1"/>
    <xf numFmtId="0" fontId="4" fillId="3" borderId="38" xfId="0" applyFont="1" applyFill="1" applyBorder="1" applyAlignment="1">
      <alignment horizontal="center"/>
    </xf>
    <xf numFmtId="0" fontId="16" fillId="4" borderId="7" xfId="0" applyFont="1" applyFill="1" applyBorder="1" applyAlignment="1">
      <alignment horizontal="center" vertical="center" wrapText="1"/>
    </xf>
    <xf numFmtId="0" fontId="11" fillId="0" borderId="0" xfId="5"/>
    <xf numFmtId="0" fontId="15" fillId="0" borderId="0" xfId="4" applyFont="1" applyBorder="1"/>
    <xf numFmtId="0" fontId="42" fillId="0" borderId="0" xfId="4" applyFont="1" applyBorder="1"/>
    <xf numFmtId="1" fontId="2" fillId="0" borderId="0" xfId="12" applyNumberFormat="1" applyFont="1" applyFill="1"/>
    <xf numFmtId="1" fontId="2" fillId="0" borderId="33" xfId="5" applyNumberFormat="1" applyFont="1" applyFill="1" applyBorder="1"/>
    <xf numFmtId="1" fontId="33" fillId="10" borderId="33" xfId="5" applyNumberFormat="1" applyFont="1" applyFill="1" applyBorder="1" applyAlignment="1">
      <alignment horizontal="right"/>
    </xf>
    <xf numFmtId="0" fontId="29" fillId="2" borderId="0" xfId="2" applyFont="1" applyFill="1" applyBorder="1"/>
    <xf numFmtId="0" fontId="7" fillId="2" borderId="0" xfId="2" applyFont="1" applyFill="1" applyAlignment="1">
      <alignment horizontal="center" wrapText="1"/>
    </xf>
    <xf numFmtId="0" fontId="16" fillId="4" borderId="7"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16" fillId="4" borderId="7"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23" fillId="9" borderId="20" xfId="0" applyFont="1" applyFill="1" applyBorder="1" applyAlignment="1">
      <alignment vertical="center" wrapText="1"/>
    </xf>
    <xf numFmtId="0" fontId="23" fillId="9" borderId="21" xfId="0" applyFont="1" applyFill="1" applyBorder="1" applyAlignment="1">
      <alignment vertical="center" wrapText="1"/>
    </xf>
    <xf numFmtId="0" fontId="23" fillId="9" borderId="13" xfId="0" applyFont="1" applyFill="1" applyBorder="1" applyAlignment="1">
      <alignment vertical="center" wrapText="1"/>
    </xf>
    <xf numFmtId="0" fontId="22" fillId="0" borderId="0" xfId="0" applyFont="1" applyAlignment="1">
      <alignment horizontal="left" vertical="center" wrapText="1"/>
    </xf>
    <xf numFmtId="0" fontId="35" fillId="2" borderId="0" xfId="10" applyFont="1" applyFill="1" applyAlignment="1">
      <alignment horizontal="center" vertical="center" wrapText="1"/>
    </xf>
    <xf numFmtId="0" fontId="29" fillId="2" borderId="0" xfId="2" applyFont="1" applyFill="1" applyAlignment="1">
      <alignment vertical="center"/>
    </xf>
    <xf numFmtId="0" fontId="4" fillId="3" borderId="37" xfId="5" applyNumberFormat="1" applyFont="1" applyFill="1" applyBorder="1" applyAlignment="1">
      <alignment horizontal="center" vertical="center" wrapText="1"/>
    </xf>
    <xf numFmtId="0" fontId="4" fillId="3" borderId="38" xfId="0" applyFont="1" applyFill="1" applyBorder="1" applyAlignment="1">
      <alignment horizontal="center"/>
    </xf>
    <xf numFmtId="0" fontId="4" fillId="3" borderId="39" xfId="0" applyFont="1" applyFill="1" applyBorder="1" applyAlignment="1">
      <alignment horizontal="center"/>
    </xf>
    <xf numFmtId="0" fontId="29" fillId="2" borderId="0" xfId="2" applyFont="1" applyFill="1"/>
    <xf numFmtId="0" fontId="23" fillId="8" borderId="7" xfId="0" applyFont="1" applyFill="1" applyBorder="1" applyAlignment="1">
      <alignment horizontal="left" vertical="center" wrapText="1"/>
    </xf>
    <xf numFmtId="0" fontId="23" fillId="8" borderId="11" xfId="0" applyFont="1" applyFill="1" applyBorder="1" applyAlignment="1">
      <alignment horizontal="left" vertical="center" wrapText="1"/>
    </xf>
    <xf numFmtId="0" fontId="23" fillId="8" borderId="26" xfId="0" applyFont="1" applyFill="1" applyBorder="1" applyAlignment="1">
      <alignment horizontal="left" vertical="center" wrapText="1"/>
    </xf>
    <xf numFmtId="0" fontId="23" fillId="8" borderId="29" xfId="0" applyFont="1" applyFill="1" applyBorder="1" applyAlignment="1">
      <alignment horizontal="left" vertical="center" wrapText="1"/>
    </xf>
    <xf numFmtId="0" fontId="11" fillId="0" borderId="0" xfId="5"/>
    <xf numFmtId="0" fontId="15" fillId="0" borderId="0" xfId="4" applyFont="1" applyBorder="1"/>
    <xf numFmtId="0" fontId="29" fillId="2" borderId="0" xfId="2" applyFont="1" applyFill="1" applyAlignment="1">
      <alignment horizontal="left"/>
    </xf>
    <xf numFmtId="0" fontId="23" fillId="8" borderId="33" xfId="0" applyFont="1" applyFill="1" applyBorder="1" applyAlignment="1">
      <alignment vertical="center" wrapText="1"/>
    </xf>
    <xf numFmtId="0" fontId="18" fillId="0" borderId="0" xfId="5" applyFont="1" applyFill="1" applyBorder="1"/>
    <xf numFmtId="0" fontId="21" fillId="0" borderId="0" xfId="7" applyFont="1" applyFill="1" applyBorder="1"/>
    <xf numFmtId="0" fontId="23" fillId="7" borderId="30" xfId="0" applyFont="1" applyFill="1" applyBorder="1" applyAlignment="1">
      <alignment horizontal="center" vertical="center" wrapText="1"/>
    </xf>
    <xf numFmtId="0" fontId="23" fillId="7" borderId="31" xfId="0" applyFont="1" applyFill="1" applyBorder="1" applyAlignment="1">
      <alignment horizontal="center" vertical="center" wrapText="1"/>
    </xf>
    <xf numFmtId="0" fontId="23" fillId="7" borderId="32" xfId="0" applyFont="1" applyFill="1" applyBorder="1" applyAlignment="1">
      <alignment horizontal="center" vertical="center" wrapText="1"/>
    </xf>
    <xf numFmtId="0" fontId="29" fillId="2" borderId="0" xfId="2" applyFont="1" applyFill="1" applyBorder="1" applyAlignment="1">
      <alignment horizontal="left"/>
    </xf>
    <xf numFmtId="0" fontId="23" fillId="7" borderId="20"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23" fillId="7" borderId="13" xfId="0" applyFont="1" applyFill="1" applyBorder="1" applyAlignment="1">
      <alignment horizontal="center" vertical="center" wrapText="1"/>
    </xf>
  </cellXfs>
  <cellStyles count="15">
    <cellStyle name="% 10" xfId="3"/>
    <cellStyle name="Comma" xfId="1" builtinId="3"/>
    <cellStyle name="Comma 2" xfId="8"/>
    <cellStyle name="Comma 3" xfId="13"/>
    <cellStyle name="Comma 40" xfId="6"/>
    <cellStyle name="Comma 40 2" xfId="9"/>
    <cellStyle name="Comma 40 3" xfId="14"/>
    <cellStyle name="Hyperlink" xfId="2" builtinId="8"/>
    <cellStyle name="Hyperlink 2" xfId="4"/>
    <cellStyle name="Hyperlink 2 2" xfId="7"/>
    <cellStyle name="Hyperlink 3" xfId="11"/>
    <cellStyle name="Hyperlink 6" xfId="10"/>
    <cellStyle name="Normal" xfId="0" builtinId="0"/>
    <cellStyle name="Normal 168" xfId="5"/>
    <cellStyle name="Percent 2" xfId="12"/>
  </cellStyles>
  <dxfs count="0"/>
  <tableStyles count="0" defaultTableStyle="TableStyleMedium2" defaultPivotStyle="PivotStyleLight16"/>
  <colors>
    <mruColors>
      <color rgb="FFBEB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2.2'!$B$26</c:f>
              <c:strCache>
                <c:ptCount val="1"/>
                <c:pt idx="0">
                  <c:v>February 2020</c:v>
                </c:pt>
              </c:strCache>
            </c:strRef>
          </c:tx>
          <c:spPr>
            <a:ln w="28575" cap="rnd">
              <a:solidFill>
                <a:schemeClr val="accent1"/>
              </a:solidFill>
              <a:prstDash val="sysDash"/>
              <a:round/>
            </a:ln>
            <a:effectLst/>
          </c:spPr>
          <c:marker>
            <c:symbol val="none"/>
          </c:marker>
          <c:cat>
            <c:multiLvlStrRef>
              <c:f>'Figure 2.2'!$C$24:$G$25</c:f>
              <c:multiLvlStrCache>
                <c:ptCount val="5"/>
                <c:lvl>
                  <c:pt idx="0">
                    <c:v>Q4</c:v>
                  </c:pt>
                  <c:pt idx="1">
                    <c:v>Q1</c:v>
                  </c:pt>
                  <c:pt idx="2">
                    <c:v>Q2</c:v>
                  </c:pt>
                  <c:pt idx="3">
                    <c:v>Q3</c:v>
                  </c:pt>
                  <c:pt idx="4">
                    <c:v>Q4</c:v>
                  </c:pt>
                </c:lvl>
                <c:lvl>
                  <c:pt idx="0">
                    <c:v>2019</c:v>
                  </c:pt>
                  <c:pt idx="1">
                    <c:v>2020</c:v>
                  </c:pt>
                </c:lvl>
              </c:multiLvlStrCache>
            </c:multiLvlStrRef>
          </c:cat>
          <c:val>
            <c:numRef>
              <c:f>'Figure 2.2'!$C$26:$G$26</c:f>
              <c:numCache>
                <c:formatCode>0.0</c:formatCode>
                <c:ptCount val="5"/>
                <c:pt idx="0">
                  <c:v>100</c:v>
                </c:pt>
                <c:pt idx="1">
                  <c:v>100.26824765134037</c:v>
                </c:pt>
                <c:pt idx="2">
                  <c:v>100.72963402975181</c:v>
                </c:pt>
                <c:pt idx="3">
                  <c:v>100.95665260232762</c:v>
                </c:pt>
                <c:pt idx="4">
                  <c:v>101.06876773445168</c:v>
                </c:pt>
              </c:numCache>
            </c:numRef>
          </c:val>
          <c:smooth val="0"/>
          <c:extLst>
            <c:ext xmlns:c16="http://schemas.microsoft.com/office/drawing/2014/chart" uri="{C3380CC4-5D6E-409C-BE32-E72D297353CC}">
              <c16:uniqueId val="{00000000-DF9D-4E5F-BDBD-C680E44A61F0}"/>
            </c:ext>
          </c:extLst>
        </c:ser>
        <c:ser>
          <c:idx val="1"/>
          <c:order val="1"/>
          <c:tx>
            <c:strRef>
              <c:f>'Figure 2.2'!$B$27</c:f>
              <c:strCache>
                <c:ptCount val="1"/>
                <c:pt idx="0">
                  <c:v>Outturn data</c:v>
                </c:pt>
              </c:strCache>
            </c:strRef>
          </c:tx>
          <c:spPr>
            <a:ln w="28575" cap="rnd">
              <a:solidFill>
                <a:schemeClr val="accent4"/>
              </a:solidFill>
              <a:round/>
            </a:ln>
            <a:effectLst/>
          </c:spPr>
          <c:marker>
            <c:symbol val="none"/>
          </c:marker>
          <c:cat>
            <c:multiLvlStrRef>
              <c:f>'Figure 2.2'!$C$24:$G$25</c:f>
              <c:multiLvlStrCache>
                <c:ptCount val="5"/>
                <c:lvl>
                  <c:pt idx="0">
                    <c:v>Q4</c:v>
                  </c:pt>
                  <c:pt idx="1">
                    <c:v>Q1</c:v>
                  </c:pt>
                  <c:pt idx="2">
                    <c:v>Q2</c:v>
                  </c:pt>
                  <c:pt idx="3">
                    <c:v>Q3</c:v>
                  </c:pt>
                  <c:pt idx="4">
                    <c:v>Q4</c:v>
                  </c:pt>
                </c:lvl>
                <c:lvl>
                  <c:pt idx="0">
                    <c:v>2019</c:v>
                  </c:pt>
                  <c:pt idx="1">
                    <c:v>2020</c:v>
                  </c:pt>
                </c:lvl>
              </c:multiLvlStrCache>
            </c:multiLvlStrRef>
          </c:cat>
          <c:val>
            <c:numRef>
              <c:f>'Figure 2.2'!$C$27:$G$27</c:f>
              <c:numCache>
                <c:formatCode>0.0</c:formatCode>
                <c:ptCount val="5"/>
                <c:pt idx="0">
                  <c:v>100</c:v>
                </c:pt>
                <c:pt idx="1">
                  <c:v>97.056284653443413</c:v>
                </c:pt>
                <c:pt idx="2">
                  <c:v>79.113052123107835</c:v>
                </c:pt>
                <c:pt idx="3">
                  <c:v>91.456112383145523</c:v>
                </c:pt>
                <c:pt idx="4">
                  <c:v>93.589884620864595</c:v>
                </c:pt>
              </c:numCache>
            </c:numRef>
          </c:val>
          <c:smooth val="0"/>
          <c:extLst>
            <c:ext xmlns:c16="http://schemas.microsoft.com/office/drawing/2014/chart" uri="{C3380CC4-5D6E-409C-BE32-E72D297353CC}">
              <c16:uniqueId val="{00000001-DF9D-4E5F-BDBD-C680E44A61F0}"/>
            </c:ext>
          </c:extLst>
        </c:ser>
        <c:dLbls>
          <c:showLegendKey val="0"/>
          <c:showVal val="0"/>
          <c:showCatName val="0"/>
          <c:showSerName val="0"/>
          <c:showPercent val="0"/>
          <c:showBubbleSize val="0"/>
        </c:dLbls>
        <c:smooth val="0"/>
        <c:axId val="725928336"/>
        <c:axId val="725927352"/>
      </c:lineChart>
      <c:catAx>
        <c:axId val="72592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25927352"/>
        <c:crosses val="autoZero"/>
        <c:auto val="1"/>
        <c:lblAlgn val="ctr"/>
        <c:lblOffset val="100"/>
        <c:tickMarkSkip val="2"/>
        <c:noMultiLvlLbl val="0"/>
      </c:catAx>
      <c:valAx>
        <c:axId val="725927352"/>
        <c:scaling>
          <c:orientation val="minMax"/>
          <c:min val="7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2019Q4=100</a:t>
                </a:r>
              </a:p>
            </c:rich>
          </c:tx>
          <c:layout>
            <c:manualLayout>
              <c:xMode val="edge"/>
              <c:yMode val="edge"/>
              <c:x val="1.6126984126984129E-2"/>
              <c:y val="3.3878104575163395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25928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96396825396825"/>
          <c:y val="4.5653594771241833E-2"/>
          <c:w val="0.87486142857142857"/>
          <c:h val="0.73273006535947716"/>
        </c:manualLayout>
      </c:layout>
      <c:barChart>
        <c:barDir val="col"/>
        <c:grouping val="stacked"/>
        <c:varyColors val="0"/>
        <c:ser>
          <c:idx val="0"/>
          <c:order val="0"/>
          <c:tx>
            <c:strRef>
              <c:f>'Figure 2.3'!$C$25</c:f>
              <c:strCache>
                <c:ptCount val="1"/>
                <c:pt idx="0">
                  <c:v>Household consumption</c:v>
                </c:pt>
              </c:strCache>
            </c:strRef>
          </c:tx>
          <c:spPr>
            <a:solidFill>
              <a:schemeClr val="accent4"/>
            </a:solidFill>
            <a:ln>
              <a:noFill/>
            </a:ln>
            <a:effectLst/>
          </c:spPr>
          <c:invertIfNegative val="0"/>
          <c:val>
            <c:numRef>
              <c:f>'Figure 2.3'!$C$26</c:f>
              <c:numCache>
                <c:formatCode>0.0</c:formatCode>
                <c:ptCount val="1"/>
                <c:pt idx="0">
                  <c:v>-7.2495136983183199</c:v>
                </c:pt>
              </c:numCache>
            </c:numRef>
          </c:val>
          <c:extLst>
            <c:ext xmlns:c16="http://schemas.microsoft.com/office/drawing/2014/chart" uri="{C3380CC4-5D6E-409C-BE32-E72D297353CC}">
              <c16:uniqueId val="{00000000-2269-486D-9EBF-23155E0F788C}"/>
            </c:ext>
          </c:extLst>
        </c:ser>
        <c:ser>
          <c:idx val="1"/>
          <c:order val="1"/>
          <c:tx>
            <c:strRef>
              <c:f>'Figure 2.3'!$D$25</c:f>
              <c:strCache>
                <c:ptCount val="1"/>
                <c:pt idx="0">
                  <c:v>Government expenditure </c:v>
                </c:pt>
              </c:strCache>
            </c:strRef>
          </c:tx>
          <c:spPr>
            <a:solidFill>
              <a:schemeClr val="accent1"/>
            </a:solidFill>
            <a:ln>
              <a:noFill/>
            </a:ln>
            <a:effectLst/>
          </c:spPr>
          <c:invertIfNegative val="0"/>
          <c:val>
            <c:numRef>
              <c:f>'Figure 2.3'!$D$26</c:f>
              <c:numCache>
                <c:formatCode>0.0</c:formatCode>
                <c:ptCount val="1"/>
                <c:pt idx="0">
                  <c:v>-1.4401218631995567</c:v>
                </c:pt>
              </c:numCache>
            </c:numRef>
          </c:val>
          <c:extLst>
            <c:ext xmlns:c16="http://schemas.microsoft.com/office/drawing/2014/chart" uri="{C3380CC4-5D6E-409C-BE32-E72D297353CC}">
              <c16:uniqueId val="{00000001-2269-486D-9EBF-23155E0F788C}"/>
            </c:ext>
          </c:extLst>
        </c:ser>
        <c:ser>
          <c:idx val="2"/>
          <c:order val="2"/>
          <c:tx>
            <c:strRef>
              <c:f>'Figure 2.3'!$E$25</c:f>
              <c:strCache>
                <c:ptCount val="1"/>
                <c:pt idx="0">
                  <c:v>Fixed private investment</c:v>
                </c:pt>
              </c:strCache>
            </c:strRef>
          </c:tx>
          <c:spPr>
            <a:solidFill>
              <a:schemeClr val="tx2"/>
            </a:solidFill>
            <a:ln>
              <a:noFill/>
            </a:ln>
            <a:effectLst/>
          </c:spPr>
          <c:invertIfNegative val="0"/>
          <c:val>
            <c:numRef>
              <c:f>'Figure 2.3'!$E$26</c:f>
              <c:numCache>
                <c:formatCode>0.0</c:formatCode>
                <c:ptCount val="1"/>
                <c:pt idx="0">
                  <c:v>-2.6908559795185885</c:v>
                </c:pt>
              </c:numCache>
            </c:numRef>
          </c:val>
          <c:extLst>
            <c:ext xmlns:c16="http://schemas.microsoft.com/office/drawing/2014/chart" uri="{C3380CC4-5D6E-409C-BE32-E72D297353CC}">
              <c16:uniqueId val="{00000002-2269-486D-9EBF-23155E0F788C}"/>
            </c:ext>
          </c:extLst>
        </c:ser>
        <c:ser>
          <c:idx val="3"/>
          <c:order val="3"/>
          <c:tx>
            <c:strRef>
              <c:f>'Figure 2.3'!$F$25</c:f>
              <c:strCache>
                <c:ptCount val="1"/>
                <c:pt idx="0">
                  <c:v>Net trade</c:v>
                </c:pt>
              </c:strCache>
            </c:strRef>
          </c:tx>
          <c:spPr>
            <a:solidFill>
              <a:schemeClr val="accent5"/>
            </a:solidFill>
            <a:ln>
              <a:noFill/>
            </a:ln>
            <a:effectLst/>
          </c:spPr>
          <c:invertIfNegative val="0"/>
          <c:val>
            <c:numRef>
              <c:f>'Figure 2.3'!$F$26</c:f>
              <c:numCache>
                <c:formatCode>0.0</c:formatCode>
                <c:ptCount val="1"/>
                <c:pt idx="0">
                  <c:v>-0.25599360572622376</c:v>
                </c:pt>
              </c:numCache>
            </c:numRef>
          </c:val>
          <c:extLst>
            <c:ext xmlns:c16="http://schemas.microsoft.com/office/drawing/2014/chart" uri="{C3380CC4-5D6E-409C-BE32-E72D297353CC}">
              <c16:uniqueId val="{00000003-2269-486D-9EBF-23155E0F788C}"/>
            </c:ext>
          </c:extLst>
        </c:ser>
        <c:ser>
          <c:idx val="4"/>
          <c:order val="4"/>
          <c:tx>
            <c:strRef>
              <c:f>'Figure 2.3'!$G$25</c:f>
              <c:strCache>
                <c:ptCount val="1"/>
                <c:pt idx="0">
                  <c:v>Residual (including inventories)</c:v>
                </c:pt>
              </c:strCache>
            </c:strRef>
          </c:tx>
          <c:spPr>
            <a:solidFill>
              <a:schemeClr val="accent2"/>
            </a:solidFill>
            <a:ln>
              <a:noFill/>
            </a:ln>
            <a:effectLst/>
          </c:spPr>
          <c:invertIfNegative val="0"/>
          <c:val>
            <c:numRef>
              <c:f>'Figure 2.3'!$G$26</c:f>
              <c:numCache>
                <c:formatCode>0.0</c:formatCode>
                <c:ptCount val="1"/>
                <c:pt idx="0">
                  <c:v>1.0618352180588904</c:v>
                </c:pt>
              </c:numCache>
            </c:numRef>
          </c:val>
          <c:extLst>
            <c:ext xmlns:c16="http://schemas.microsoft.com/office/drawing/2014/chart" uri="{C3380CC4-5D6E-409C-BE32-E72D297353CC}">
              <c16:uniqueId val="{00000004-2269-486D-9EBF-23155E0F788C}"/>
            </c:ext>
          </c:extLst>
        </c:ser>
        <c:dLbls>
          <c:showLegendKey val="0"/>
          <c:showVal val="0"/>
          <c:showCatName val="0"/>
          <c:showSerName val="0"/>
          <c:showPercent val="0"/>
          <c:showBubbleSize val="0"/>
        </c:dLbls>
        <c:gapWidth val="150"/>
        <c:overlap val="100"/>
        <c:axId val="777152136"/>
        <c:axId val="777149840"/>
      </c:barChart>
      <c:lineChart>
        <c:grouping val="standard"/>
        <c:varyColors val="0"/>
        <c:ser>
          <c:idx val="5"/>
          <c:order val="5"/>
          <c:tx>
            <c:strRef>
              <c:f>'Figure 2.3'!$H$25</c:f>
              <c:strCache>
                <c:ptCount val="1"/>
                <c:pt idx="0">
                  <c:v>GDP</c:v>
                </c:pt>
              </c:strCache>
            </c:strRef>
          </c:tx>
          <c:spPr>
            <a:ln w="28575" cap="rnd">
              <a:solidFill>
                <a:schemeClr val="accent6"/>
              </a:solidFill>
              <a:round/>
            </a:ln>
            <a:effectLst/>
          </c:spPr>
          <c:marker>
            <c:symbol val="diamond"/>
            <c:size val="8"/>
            <c:spPr>
              <a:solidFill>
                <a:schemeClr val="tx1"/>
              </a:solidFill>
              <a:ln w="9525">
                <a:solidFill>
                  <a:schemeClr val="accent6"/>
                </a:solidFill>
              </a:ln>
              <a:effectLst/>
            </c:spPr>
          </c:marker>
          <c:val>
            <c:numRef>
              <c:f>'Figure 2.3'!$H$26</c:f>
              <c:numCache>
                <c:formatCode>0.0</c:formatCode>
                <c:ptCount val="1"/>
                <c:pt idx="0">
                  <c:v>-10.574649928703797</c:v>
                </c:pt>
              </c:numCache>
            </c:numRef>
          </c:val>
          <c:smooth val="0"/>
          <c:extLst>
            <c:ext xmlns:c16="http://schemas.microsoft.com/office/drawing/2014/chart" uri="{C3380CC4-5D6E-409C-BE32-E72D297353CC}">
              <c16:uniqueId val="{00000005-2269-486D-9EBF-23155E0F788C}"/>
            </c:ext>
          </c:extLst>
        </c:ser>
        <c:dLbls>
          <c:showLegendKey val="0"/>
          <c:showVal val="0"/>
          <c:showCatName val="0"/>
          <c:showSerName val="0"/>
          <c:showPercent val="0"/>
          <c:showBubbleSize val="0"/>
        </c:dLbls>
        <c:marker val="1"/>
        <c:smooth val="0"/>
        <c:axId val="777152136"/>
        <c:axId val="777149840"/>
      </c:lineChart>
      <c:catAx>
        <c:axId val="777152136"/>
        <c:scaling>
          <c:orientation val="minMax"/>
        </c:scaling>
        <c:delete val="1"/>
        <c:axPos val="b"/>
        <c:majorTickMark val="none"/>
        <c:minorTickMark val="none"/>
        <c:tickLblPos val="nextTo"/>
        <c:crossAx val="777149840"/>
        <c:crosses val="autoZero"/>
        <c:auto val="1"/>
        <c:lblAlgn val="ctr"/>
        <c:lblOffset val="100"/>
        <c:noMultiLvlLbl val="0"/>
      </c:catAx>
      <c:valAx>
        <c:axId val="777149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Percentage</a:t>
                </a:r>
                <a:r>
                  <a:rPr lang="en-GB" baseline="0"/>
                  <a:t> points</a:t>
                </a:r>
                <a:endParaRPr lang="en-GB"/>
              </a:p>
            </c:rich>
          </c:tx>
          <c:layout>
            <c:manualLayout>
              <c:xMode val="edge"/>
              <c:yMode val="edge"/>
              <c:x val="2.3343442698281407E-2"/>
              <c:y val="4.056685622630504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77152136"/>
        <c:crosses val="autoZero"/>
        <c:crossBetween val="between"/>
      </c:valAx>
      <c:spPr>
        <a:noFill/>
        <a:ln>
          <a:noFill/>
        </a:ln>
        <a:effectLst/>
      </c:spPr>
    </c:plotArea>
    <c:legend>
      <c:legendPos val="b"/>
      <c:layout>
        <c:manualLayout>
          <c:xMode val="edge"/>
          <c:yMode val="edge"/>
          <c:x val="5.0587301587301525E-4"/>
          <c:y val="0.82606960784313721"/>
          <c:w val="0.99495650793650792"/>
          <c:h val="0.1490284313725490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77034719646514"/>
          <c:y val="5.6326572015734247E-3"/>
          <c:w val="0.72302351358094374"/>
          <c:h val="0.84152911308331102"/>
        </c:manualLayout>
      </c:layout>
      <c:barChart>
        <c:barDir val="bar"/>
        <c:grouping val="stacked"/>
        <c:varyColors val="0"/>
        <c:ser>
          <c:idx val="0"/>
          <c:order val="0"/>
          <c:tx>
            <c:strRef>
              <c:f>'Figure 3.3'!$D$28</c:f>
              <c:strCache>
                <c:ptCount val="1"/>
                <c:pt idx="0">
                  <c:v>Base</c:v>
                </c:pt>
              </c:strCache>
            </c:strRef>
          </c:tx>
          <c:spPr>
            <a:no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1-515C-47BF-92B0-15D9E1318D73}"/>
              </c:ext>
            </c:extLst>
          </c:dPt>
          <c:dPt>
            <c:idx val="4"/>
            <c:invertIfNegative val="0"/>
            <c:bubble3D val="0"/>
            <c:extLst>
              <c:ext xmlns:c16="http://schemas.microsoft.com/office/drawing/2014/chart" uri="{C3380CC4-5D6E-409C-BE32-E72D297353CC}">
                <c16:uniqueId val="{00000002-F7A4-48E2-8C24-058F2ECDB05B}"/>
              </c:ext>
            </c:extLst>
          </c:dPt>
          <c:dPt>
            <c:idx val="5"/>
            <c:invertIfNegative val="0"/>
            <c:bubble3D val="0"/>
            <c:spPr>
              <a:solidFill>
                <a:schemeClr val="accent4"/>
              </a:solidFill>
              <a:ln>
                <a:noFill/>
              </a:ln>
              <a:effectLst/>
            </c:spPr>
            <c:extLst>
              <c:ext xmlns:c16="http://schemas.microsoft.com/office/drawing/2014/chart" uri="{C3380CC4-5D6E-409C-BE32-E72D297353CC}">
                <c16:uniqueId val="{00000004-F7A4-48E2-8C24-058F2ECDB05B}"/>
              </c:ext>
            </c:extLst>
          </c:dPt>
          <c:dLbls>
            <c:dLbl>
              <c:idx val="0"/>
              <c:layout>
                <c:manualLayout>
                  <c:x val="1.66037921383069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5C-47BF-92B0-15D9E1318D73}"/>
                </c:ext>
              </c:extLst>
            </c:dLbl>
            <c:dLbl>
              <c:idx val="4"/>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A4-48E2-8C24-058F2ECDB05B}"/>
                </c:ext>
              </c:extLst>
            </c:dLbl>
            <c:dLbl>
              <c:idx val="5"/>
              <c:layout>
                <c:manualLayout>
                  <c:x val="1.297051702333515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7A4-48E2-8C24-058F2ECDB05B}"/>
                </c:ext>
              </c:extLst>
            </c:dLbl>
            <c:spPr>
              <a:noFill/>
              <a:ln>
                <a:noFill/>
              </a:ln>
              <a:effectLst/>
            </c:spPr>
            <c:txPr>
              <a:bodyPr rot="0" vert="horz"/>
              <a:lstStyle/>
              <a:p>
                <a:pPr>
                  <a:defRPr b="0">
                    <a:solidFill>
                      <a:schemeClr val="bg1"/>
                    </a:solidFill>
                  </a:defRPr>
                </a:pPr>
                <a:endParaRPr lang="en-US"/>
              </a:p>
            </c:txPr>
            <c:dLblPos val="inEnd"/>
            <c:showLegendKey val="0"/>
            <c:showVal val="0"/>
            <c:showCatName val="0"/>
            <c:showSerName val="0"/>
            <c:showPercent val="0"/>
            <c:showBubbleSize val="0"/>
            <c:extLst>
              <c:ext xmlns:c15="http://schemas.microsoft.com/office/drawing/2012/chart" uri="{CE6537A1-D6FC-4f65-9D91-7224C49458BB}">
                <c15:showLeaderLines val="0"/>
              </c:ext>
            </c:extLst>
          </c:dLbls>
          <c:cat>
            <c:strRef>
              <c:f>'Figure 3.3'!$B$29:$B$34</c:f>
              <c:strCache>
                <c:ptCount val="6"/>
                <c:pt idx="0">
                  <c:v>Outturn</c:v>
                </c:pt>
                <c:pt idx="1">
                  <c:v>Other</c:v>
                </c:pt>
                <c:pt idx="2">
                  <c:v>2020-21 policy</c:v>
                </c:pt>
                <c:pt idx="3">
                  <c:v>Price forecast</c:v>
                </c:pt>
                <c:pt idx="4">
                  <c:v>Transactions forecast</c:v>
                </c:pt>
                <c:pt idx="5">
                  <c:v>February 2020 Forecast</c:v>
                </c:pt>
              </c:strCache>
            </c:strRef>
          </c:cat>
          <c:val>
            <c:numRef>
              <c:f>'Figure 3.3'!$D$29:$D$34</c:f>
              <c:numCache>
                <c:formatCode>#,##0</c:formatCode>
                <c:ptCount val="6"/>
                <c:pt idx="0">
                  <c:v>259.69595399999997</c:v>
                </c:pt>
                <c:pt idx="1">
                  <c:v>259.69595399999997</c:v>
                </c:pt>
                <c:pt idx="2">
                  <c:v>264.24907033432271</c:v>
                </c:pt>
                <c:pt idx="3">
                  <c:v>281.39621083620034</c:v>
                </c:pt>
                <c:pt idx="4">
                  <c:v>281.39621083620034</c:v>
                </c:pt>
                <c:pt idx="5">
                  <c:v>303.13638909981267</c:v>
                </c:pt>
              </c:numCache>
            </c:numRef>
          </c:val>
          <c:extLst>
            <c:ext xmlns:c16="http://schemas.microsoft.com/office/drawing/2014/chart" uri="{C3380CC4-5D6E-409C-BE32-E72D297353CC}">
              <c16:uniqueId val="{00000006-515C-47BF-92B0-15D9E1318D73}"/>
            </c:ext>
          </c:extLst>
        </c:ser>
        <c:ser>
          <c:idx val="1"/>
          <c:order val="1"/>
          <c:tx>
            <c:strRef>
              <c:f>'Figure 3.3'!$E$28</c:f>
              <c:strCache>
                <c:ptCount val="1"/>
                <c:pt idx="0">
                  <c:v>Increase</c:v>
                </c:pt>
              </c:strCache>
            </c:strRef>
          </c:tx>
          <c:spPr>
            <a:solidFill>
              <a:schemeClr val="accent4">
                <a:lumMod val="60000"/>
                <a:lumOff val="40000"/>
              </a:schemeClr>
            </a:solidFill>
            <a:ln>
              <a:noFill/>
            </a:ln>
          </c:spPr>
          <c:invertIfNegative val="0"/>
          <c:dLbls>
            <c:dLbl>
              <c:idx val="1"/>
              <c:layout>
                <c:manualLayout>
                  <c:x val="3.6285714285714282E-2"/>
                  <c:y val="-1.4938687176033854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A28-4678-AE75-F168B7617455}"/>
                </c:ext>
              </c:extLst>
            </c:dLbl>
            <c:dLbl>
              <c:idx val="3"/>
              <c:layout>
                <c:manualLayout>
                  <c:x val="0.14202550024886251"/>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7A4-48E2-8C24-058F2ECDB05B}"/>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'Figure 3.3'!$B$29:$B$34</c:f>
              <c:strCache>
                <c:ptCount val="6"/>
                <c:pt idx="0">
                  <c:v>Outturn</c:v>
                </c:pt>
                <c:pt idx="1">
                  <c:v>Other</c:v>
                </c:pt>
                <c:pt idx="2">
                  <c:v>2020-21 policy</c:v>
                </c:pt>
                <c:pt idx="3">
                  <c:v>Price forecast</c:v>
                </c:pt>
                <c:pt idx="4">
                  <c:v>Transactions forecast</c:v>
                </c:pt>
                <c:pt idx="5">
                  <c:v>February 2020 Forecast</c:v>
                </c:pt>
              </c:strCache>
            </c:strRef>
          </c:cat>
          <c:val>
            <c:numRef>
              <c:f>'Figure 3.3'!$E$29:$E$34</c:f>
              <c:numCache>
                <c:formatCode>0</c:formatCode>
                <c:ptCount val="6"/>
                <c:pt idx="3" formatCode="#,##0">
                  <c:v>47.18799720139657</c:v>
                </c:pt>
              </c:numCache>
            </c:numRef>
          </c:val>
          <c:extLst>
            <c:ext xmlns:c16="http://schemas.microsoft.com/office/drawing/2014/chart" uri="{C3380CC4-5D6E-409C-BE32-E72D297353CC}">
              <c16:uniqueId val="{0000000A-515C-47BF-92B0-15D9E1318D73}"/>
            </c:ext>
          </c:extLst>
        </c:ser>
        <c:ser>
          <c:idx val="2"/>
          <c:order val="2"/>
          <c:tx>
            <c:strRef>
              <c:f>'Figure 3.3'!$F$28</c:f>
              <c:strCache>
                <c:ptCount val="1"/>
                <c:pt idx="0">
                  <c:v>Decrease</c:v>
                </c:pt>
              </c:strCache>
            </c:strRef>
          </c:tx>
          <c:spPr>
            <a:solidFill>
              <a:schemeClr val="accent4">
                <a:lumMod val="20000"/>
                <a:lumOff val="80000"/>
              </a:schemeClr>
            </a:solidFill>
            <a:ln>
              <a:noFill/>
            </a:ln>
            <a:effectLst/>
          </c:spPr>
          <c:invertIfNegative val="0"/>
          <c:dPt>
            <c:idx val="1"/>
            <c:invertIfNegative val="0"/>
            <c:bubble3D val="0"/>
            <c:extLst>
              <c:ext xmlns:c16="http://schemas.microsoft.com/office/drawing/2014/chart" uri="{C3380CC4-5D6E-409C-BE32-E72D297353CC}">
                <c16:uniqueId val="{0000000B-515C-47BF-92B0-15D9E1318D73}"/>
              </c:ext>
            </c:extLst>
          </c:dPt>
          <c:dPt>
            <c:idx val="3"/>
            <c:invertIfNegative val="0"/>
            <c:bubble3D val="0"/>
            <c:extLst>
              <c:ext xmlns:c16="http://schemas.microsoft.com/office/drawing/2014/chart" uri="{C3380CC4-5D6E-409C-BE32-E72D297353CC}">
                <c16:uniqueId val="{0000000D-515C-47BF-92B0-15D9E1318D73}"/>
              </c:ext>
            </c:extLst>
          </c:dPt>
          <c:dPt>
            <c:idx val="4"/>
            <c:invertIfNegative val="0"/>
            <c:bubble3D val="0"/>
            <c:extLst>
              <c:ext xmlns:c16="http://schemas.microsoft.com/office/drawing/2014/chart" uri="{C3380CC4-5D6E-409C-BE32-E72D297353CC}">
                <c16:uniqueId val="{00000008-F7A4-48E2-8C24-058F2ECDB05B}"/>
              </c:ext>
            </c:extLst>
          </c:dPt>
          <c:dPt>
            <c:idx val="5"/>
            <c:invertIfNegative val="0"/>
            <c:bubble3D val="0"/>
            <c:extLst>
              <c:ext xmlns:c16="http://schemas.microsoft.com/office/drawing/2014/chart" uri="{C3380CC4-5D6E-409C-BE32-E72D297353CC}">
                <c16:uniqueId val="{00000009-2E20-434B-AE88-11CDE7A6308B}"/>
              </c:ext>
            </c:extLst>
          </c:dPt>
          <c:dLbls>
            <c:dLbl>
              <c:idx val="1"/>
              <c:layout>
                <c:manualLayout>
                  <c:x val="3.4983950943960611E-2"/>
                  <c:y val="1.5948347759693147E-7"/>
                </c:manualLayout>
              </c:layout>
              <c:numFmt formatCode="&quot;-&quot;0" sourceLinked="0"/>
              <c:spPr>
                <a:noFill/>
                <a:ln>
                  <a:noFill/>
                </a:ln>
                <a:effectLst/>
              </c:spPr>
              <c:txPr>
                <a:bodyPr wrap="square" lIns="38100" tIns="19050" rIns="38100" bIns="19050" anchor="ctr">
                  <a:noAutofit/>
                </a:bodyPr>
                <a:lstStyle/>
                <a:p>
                  <a:pPr>
                    <a:defRPr>
                      <a:solidFill>
                        <a:schemeClr val="tx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1856346018347078E-2"/>
                      <c:h val="6.6733273311375935E-2"/>
                    </c:manualLayout>
                  </c15:layout>
                </c:ext>
                <c:ext xmlns:c16="http://schemas.microsoft.com/office/drawing/2014/chart" uri="{C3380CC4-5D6E-409C-BE32-E72D297353CC}">
                  <c16:uniqueId val="{0000000B-515C-47BF-92B0-15D9E1318D73}"/>
                </c:ext>
              </c:extLst>
            </c:dLbl>
            <c:dLbl>
              <c:idx val="2"/>
              <c:layout>
                <c:manualLayout>
                  <c:x val="0.193659223125980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15C-47BF-92B0-15D9E1318D73}"/>
                </c:ext>
              </c:extLst>
            </c:dLbl>
            <c:dLbl>
              <c:idx val="3"/>
              <c:layout>
                <c:manualLayout>
                  <c:x val="2.4637083723593925E-2"/>
                  <c:y val="0"/>
                </c:manualLayout>
              </c:layout>
              <c:tx>
                <c:rich>
                  <a:bodyPr/>
                  <a:lstStyle/>
                  <a:p>
                    <a:r>
                      <a:rPr lang="en-US"/>
                      <a:t>+4</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15C-47BF-92B0-15D9E1318D73}"/>
                </c:ext>
              </c:extLst>
            </c:dLbl>
            <c:dLbl>
              <c:idx val="4"/>
              <c:layout>
                <c:manualLayout>
                  <c:x val="8.1666954284158419E-2"/>
                  <c:y val="-4.0508803328483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7A4-48E2-8C24-058F2ECDB05B}"/>
                </c:ext>
              </c:extLst>
            </c:dLbl>
            <c:numFmt formatCode="&quot;-&quot;0" sourceLinked="0"/>
            <c:spPr>
              <a:noFill/>
              <a:ln>
                <a:noFill/>
              </a:ln>
              <a:effectLst/>
            </c:spPr>
            <c:txPr>
              <a:bodyPr wrap="square" lIns="38100" tIns="19050" rIns="38100" bIns="19050" anchor="ctr">
                <a:spAutoFit/>
              </a:bodyPr>
              <a:lstStyle/>
              <a:p>
                <a:pPr>
                  <a:defRPr>
                    <a:solidFill>
                      <a:schemeClr val="tx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strRef>
              <c:f>'Figure 3.3'!$B$29:$B$34</c:f>
              <c:strCache>
                <c:ptCount val="6"/>
                <c:pt idx="0">
                  <c:v>Outturn</c:v>
                </c:pt>
                <c:pt idx="1">
                  <c:v>Other</c:v>
                </c:pt>
                <c:pt idx="2">
                  <c:v>2020-21 policy</c:v>
                </c:pt>
                <c:pt idx="3">
                  <c:v>Price forecast</c:v>
                </c:pt>
                <c:pt idx="4">
                  <c:v>Transactions forecast</c:v>
                </c:pt>
                <c:pt idx="5">
                  <c:v>February 2020 Forecast</c:v>
                </c:pt>
              </c:strCache>
            </c:strRef>
          </c:cat>
          <c:val>
            <c:numRef>
              <c:f>'Figure 3.3'!$F$29:$F$34</c:f>
              <c:numCache>
                <c:formatCode>#,##0</c:formatCode>
                <c:ptCount val="6"/>
                <c:pt idx="1">
                  <c:v>4.5531163343227377</c:v>
                </c:pt>
                <c:pt idx="2">
                  <c:v>64.335137703274199</c:v>
                </c:pt>
                <c:pt idx="4">
                  <c:v>21.740178263612336</c:v>
                </c:pt>
              </c:numCache>
            </c:numRef>
          </c:val>
          <c:extLst>
            <c:ext xmlns:c16="http://schemas.microsoft.com/office/drawing/2014/chart" uri="{C3380CC4-5D6E-409C-BE32-E72D297353CC}">
              <c16:uniqueId val="{0000000F-515C-47BF-92B0-15D9E1318D73}"/>
            </c:ext>
          </c:extLst>
        </c:ser>
        <c:dLbls>
          <c:showLegendKey val="0"/>
          <c:showVal val="0"/>
          <c:showCatName val="0"/>
          <c:showSerName val="0"/>
          <c:showPercent val="0"/>
          <c:showBubbleSize val="0"/>
        </c:dLbls>
        <c:gapWidth val="100"/>
        <c:overlap val="100"/>
        <c:axId val="602922600"/>
        <c:axId val="602921616"/>
      </c:barChart>
      <c:catAx>
        <c:axId val="602922600"/>
        <c:scaling>
          <c:orientation val="minMax"/>
        </c:scaling>
        <c:delete val="0"/>
        <c:axPos val="l"/>
        <c:numFmt formatCode="General" sourceLinked="1"/>
        <c:majorTickMark val="none"/>
        <c:minorTickMark val="none"/>
        <c:tickLblPos val="nextTo"/>
        <c:spPr>
          <a:noFill/>
          <a:ln w="9525" cap="flat" cmpd="sng" algn="ctr">
            <a:solidFill>
              <a:srgbClr val="BEBEBE"/>
            </a:solidFill>
            <a:round/>
          </a:ln>
          <a:effectLst/>
        </c:spPr>
        <c:txPr>
          <a:bodyPr rot="-60000000" vert="horz"/>
          <a:lstStyle/>
          <a:p>
            <a:pPr>
              <a:defRPr>
                <a:solidFill>
                  <a:schemeClr val="tx1"/>
                </a:solidFill>
              </a:defRPr>
            </a:pPr>
            <a:endParaRPr lang="en-US"/>
          </a:p>
        </c:txPr>
        <c:crossAx val="602921616"/>
        <c:crosses val="autoZero"/>
        <c:auto val="1"/>
        <c:lblAlgn val="ctr"/>
        <c:lblOffset val="10"/>
        <c:noMultiLvlLbl val="0"/>
      </c:catAx>
      <c:valAx>
        <c:axId val="602921616"/>
        <c:scaling>
          <c:orientation val="minMax"/>
          <c:min val="200"/>
        </c:scaling>
        <c:delete val="0"/>
        <c:axPos val="b"/>
        <c:majorGridlines>
          <c:spPr>
            <a:ln w="9525" cap="flat" cmpd="sng" algn="ctr">
              <a:noFill/>
              <a:round/>
            </a:ln>
            <a:effectLst/>
          </c:spPr>
        </c:majorGridlines>
        <c:title>
          <c:tx>
            <c:rich>
              <a:bodyPr/>
              <a:lstStyle/>
              <a:p>
                <a:pPr>
                  <a:defRPr>
                    <a:solidFill>
                      <a:schemeClr val="tx1"/>
                    </a:solidFill>
                  </a:defRPr>
                </a:pPr>
                <a:r>
                  <a:rPr lang="en-GB" b="0">
                    <a:solidFill>
                      <a:schemeClr val="tx1"/>
                    </a:solidFill>
                  </a:rPr>
                  <a:t>£</a:t>
                </a:r>
                <a:r>
                  <a:rPr lang="en-GB" b="0" baseline="0">
                    <a:solidFill>
                      <a:schemeClr val="tx1"/>
                    </a:solidFill>
                  </a:rPr>
                  <a:t> million</a:t>
                </a:r>
                <a:endParaRPr lang="en-GB" b="0">
                  <a:solidFill>
                    <a:schemeClr val="tx1"/>
                  </a:solidFill>
                </a:endParaRPr>
              </a:p>
            </c:rich>
          </c:tx>
          <c:layout>
            <c:manualLayout>
              <c:xMode val="edge"/>
              <c:yMode val="edge"/>
              <c:x val="0.54866281645442172"/>
              <c:y val="0.9382845594935858"/>
            </c:manualLayout>
          </c:layout>
          <c:overlay val="0"/>
        </c:title>
        <c:numFmt formatCode="#,##0" sourceLinked="1"/>
        <c:majorTickMark val="none"/>
        <c:minorTickMark val="none"/>
        <c:tickLblPos val="nextTo"/>
        <c:spPr>
          <a:noFill/>
          <a:ln>
            <a:solidFill>
              <a:srgbClr val="BEBEBE"/>
            </a:solidFill>
          </a:ln>
          <a:effectLst/>
        </c:spPr>
        <c:txPr>
          <a:bodyPr rot="-60000000" vert="horz"/>
          <a:lstStyle/>
          <a:p>
            <a:pPr>
              <a:defRPr sz="1000">
                <a:solidFill>
                  <a:schemeClr val="tx1"/>
                </a:solidFill>
              </a:defRPr>
            </a:pPr>
            <a:endParaRPr lang="en-US"/>
          </a:p>
        </c:txPr>
        <c:crossAx val="602922600"/>
        <c:crosses val="autoZero"/>
        <c:crossBetween val="between"/>
        <c:majorUnit val="10"/>
      </c:valAx>
      <c:spPr>
        <a:noFill/>
        <a:ln>
          <a:solidFill>
            <a:schemeClr val="bg1"/>
          </a:solidFill>
        </a:ln>
        <a:effectLst/>
      </c:spPr>
    </c:plotArea>
    <c:plotVisOnly val="0"/>
    <c:dispBlanksAs val="gap"/>
    <c:showDLblsOverMax val="0"/>
  </c:chart>
  <c:spPr>
    <a:solidFill>
      <a:schemeClr val="bg1"/>
    </a:solidFill>
    <a:ln w="9525" cap="flat" cmpd="sng" algn="ctr">
      <a:noFill/>
      <a:round/>
    </a:ln>
    <a:effectLst/>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77034719646514"/>
          <c:y val="5.6326572015734247E-3"/>
          <c:w val="0.72302351358094374"/>
          <c:h val="0.84152911308331102"/>
        </c:manualLayout>
      </c:layout>
      <c:barChart>
        <c:barDir val="bar"/>
        <c:grouping val="stacked"/>
        <c:varyColors val="0"/>
        <c:ser>
          <c:idx val="0"/>
          <c:order val="0"/>
          <c:tx>
            <c:strRef>
              <c:f>'Figure 3.5'!$D$28</c:f>
              <c:strCache>
                <c:ptCount val="1"/>
                <c:pt idx="0">
                  <c:v>Base</c:v>
                </c:pt>
              </c:strCache>
            </c:strRef>
          </c:tx>
          <c:spPr>
            <a:no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1-DAB6-4C2A-BB58-DCAD7D4DD81D}"/>
              </c:ext>
            </c:extLst>
          </c:dPt>
          <c:dPt>
            <c:idx val="4"/>
            <c:invertIfNegative val="0"/>
            <c:bubble3D val="0"/>
            <c:spPr>
              <a:solidFill>
                <a:schemeClr val="accent4"/>
              </a:solidFill>
              <a:ln>
                <a:noFill/>
              </a:ln>
              <a:effectLst/>
            </c:spPr>
            <c:extLst>
              <c:ext xmlns:c16="http://schemas.microsoft.com/office/drawing/2014/chart" uri="{C3380CC4-5D6E-409C-BE32-E72D297353CC}">
                <c16:uniqueId val="{00000003-34B1-41B4-A0D0-8E1408360370}"/>
              </c:ext>
            </c:extLst>
          </c:dPt>
          <c:dLbls>
            <c:dLbl>
              <c:idx val="0"/>
              <c:layout>
                <c:manualLayout>
                  <c:x val="1.66037921383069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B6-4C2A-BB58-DCAD7D4DD81D}"/>
                </c:ext>
              </c:extLst>
            </c:dLbl>
            <c:dLbl>
              <c:idx val="4"/>
              <c:layout>
                <c:manualLayout>
                  <c:x val="1.297051702333515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B1-41B4-A0D0-8E1408360370}"/>
                </c:ext>
              </c:extLst>
            </c:dLbl>
            <c:spPr>
              <a:noFill/>
              <a:ln>
                <a:noFill/>
              </a:ln>
              <a:effectLst/>
            </c:spPr>
            <c:txPr>
              <a:bodyPr rot="0" vert="horz"/>
              <a:lstStyle/>
              <a:p>
                <a:pPr>
                  <a:defRPr b="0">
                    <a:solidFill>
                      <a:schemeClr val="bg1"/>
                    </a:solidFill>
                  </a:defRPr>
                </a:pPr>
                <a:endParaRPr lang="en-US"/>
              </a:p>
            </c:txPr>
            <c:dLblPos val="inEnd"/>
            <c:showLegendKey val="0"/>
            <c:showVal val="0"/>
            <c:showCatName val="0"/>
            <c:showSerName val="0"/>
            <c:showPercent val="0"/>
            <c:showBubbleSize val="0"/>
            <c:extLst>
              <c:ext xmlns:c15="http://schemas.microsoft.com/office/drawing/2012/chart" uri="{CE6537A1-D6FC-4f65-9D91-7224C49458BB}">
                <c15:showLeaderLines val="0"/>
              </c:ext>
            </c:extLst>
          </c:dLbls>
          <c:cat>
            <c:strRef>
              <c:f>'Figure 3.5'!$B$29:$B$33</c:f>
              <c:strCache>
                <c:ptCount val="5"/>
                <c:pt idx="0">
                  <c:v>Outturn</c:v>
                </c:pt>
                <c:pt idx="1">
                  <c:v>Other</c:v>
                </c:pt>
                <c:pt idx="2">
                  <c:v>Price forecast</c:v>
                </c:pt>
                <c:pt idx="3">
                  <c:v>Transactions forecast</c:v>
                </c:pt>
                <c:pt idx="4">
                  <c:v>February 2020 Forecast</c:v>
                </c:pt>
              </c:strCache>
            </c:strRef>
          </c:cat>
          <c:val>
            <c:numRef>
              <c:f>'Figure 3.5'!$D$29:$D$33</c:f>
              <c:numCache>
                <c:formatCode>#,##0</c:formatCode>
                <c:ptCount val="5"/>
                <c:pt idx="0">
                  <c:v>115.10675179999998</c:v>
                </c:pt>
                <c:pt idx="1">
                  <c:v>115.10675179999998</c:v>
                </c:pt>
                <c:pt idx="2">
                  <c:v>112.01634323926986</c:v>
                </c:pt>
                <c:pt idx="3">
                  <c:v>112.01634323926986</c:v>
                </c:pt>
                <c:pt idx="4">
                  <c:v>128.91740396089199</c:v>
                </c:pt>
              </c:numCache>
            </c:numRef>
          </c:val>
          <c:extLst>
            <c:ext xmlns:c16="http://schemas.microsoft.com/office/drawing/2014/chart" uri="{C3380CC4-5D6E-409C-BE32-E72D297353CC}">
              <c16:uniqueId val="{00000006-DAB6-4C2A-BB58-DCAD7D4DD81D}"/>
            </c:ext>
          </c:extLst>
        </c:ser>
        <c:ser>
          <c:idx val="1"/>
          <c:order val="1"/>
          <c:tx>
            <c:strRef>
              <c:f>'Figure 3.5'!$E$28</c:f>
              <c:strCache>
                <c:ptCount val="1"/>
                <c:pt idx="0">
                  <c:v>Increase</c:v>
                </c:pt>
              </c:strCache>
            </c:strRef>
          </c:tx>
          <c:spPr>
            <a:solidFill>
              <a:schemeClr val="accent4">
                <a:lumMod val="60000"/>
                <a:lumOff val="40000"/>
              </a:schemeClr>
            </a:solidFill>
            <a:ln>
              <a:noFill/>
            </a:ln>
          </c:spPr>
          <c:invertIfNegative val="0"/>
          <c:dLbls>
            <c:dLbl>
              <c:idx val="2"/>
              <c:layout>
                <c:manualLayout>
                  <c:x val="6.22577535337478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B1-41B4-A0D0-8E1408360370}"/>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'Figure 3.5'!$B$29:$B$33</c:f>
              <c:strCache>
                <c:ptCount val="5"/>
                <c:pt idx="0">
                  <c:v>Outturn</c:v>
                </c:pt>
                <c:pt idx="1">
                  <c:v>Other</c:v>
                </c:pt>
                <c:pt idx="2">
                  <c:v>Price forecast</c:v>
                </c:pt>
                <c:pt idx="3">
                  <c:v>Transactions forecast</c:v>
                </c:pt>
                <c:pt idx="4">
                  <c:v>February 2020 Forecast</c:v>
                </c:pt>
              </c:strCache>
            </c:strRef>
          </c:cat>
          <c:val>
            <c:numRef>
              <c:f>'Figure 3.5'!$E$29:$E$33</c:f>
              <c:numCache>
                <c:formatCode>#,##0</c:formatCode>
                <c:ptCount val="5"/>
                <c:pt idx="2">
                  <c:v>5.0615750394854757</c:v>
                </c:pt>
              </c:numCache>
            </c:numRef>
          </c:val>
          <c:extLst>
            <c:ext xmlns:c16="http://schemas.microsoft.com/office/drawing/2014/chart" uri="{C3380CC4-5D6E-409C-BE32-E72D297353CC}">
              <c16:uniqueId val="{0000000A-DAB6-4C2A-BB58-DCAD7D4DD81D}"/>
            </c:ext>
          </c:extLst>
        </c:ser>
        <c:ser>
          <c:idx val="2"/>
          <c:order val="2"/>
          <c:tx>
            <c:strRef>
              <c:f>'Figure 3.5'!$F$28</c:f>
              <c:strCache>
                <c:ptCount val="1"/>
                <c:pt idx="0">
                  <c:v>Decrease</c:v>
                </c:pt>
              </c:strCache>
            </c:strRef>
          </c:tx>
          <c:spPr>
            <a:solidFill>
              <a:schemeClr val="accent4">
                <a:lumMod val="20000"/>
                <a:lumOff val="80000"/>
              </a:schemeClr>
            </a:solidFill>
            <a:ln>
              <a:noFill/>
            </a:ln>
            <a:effectLst/>
          </c:spPr>
          <c:invertIfNegative val="0"/>
          <c:dPt>
            <c:idx val="2"/>
            <c:invertIfNegative val="0"/>
            <c:bubble3D val="0"/>
            <c:extLst>
              <c:ext xmlns:c16="http://schemas.microsoft.com/office/drawing/2014/chart" uri="{C3380CC4-5D6E-409C-BE32-E72D297353CC}">
                <c16:uniqueId val="{0000000C-DAB6-4C2A-BB58-DCAD7D4DD81D}"/>
              </c:ext>
            </c:extLst>
          </c:dPt>
          <c:dPt>
            <c:idx val="3"/>
            <c:invertIfNegative val="0"/>
            <c:bubble3D val="0"/>
            <c:extLst>
              <c:ext xmlns:c16="http://schemas.microsoft.com/office/drawing/2014/chart" uri="{C3380CC4-5D6E-409C-BE32-E72D297353CC}">
                <c16:uniqueId val="{0000000D-DAB6-4C2A-BB58-DCAD7D4DD81D}"/>
              </c:ext>
            </c:extLst>
          </c:dPt>
          <c:dPt>
            <c:idx val="4"/>
            <c:invertIfNegative val="0"/>
            <c:bubble3D val="0"/>
            <c:extLst>
              <c:ext xmlns:c16="http://schemas.microsoft.com/office/drawing/2014/chart" uri="{C3380CC4-5D6E-409C-BE32-E72D297353CC}">
                <c16:uniqueId val="{0000000E-DAB6-4C2A-BB58-DCAD7D4DD81D}"/>
              </c:ext>
            </c:extLst>
          </c:dPt>
          <c:dLbls>
            <c:dLbl>
              <c:idx val="1"/>
              <c:layout>
                <c:manualLayout>
                  <c:x val="3.8934204622588328E-2"/>
                  <c:y val="-4.0845968245637465E-3"/>
                </c:manualLayout>
              </c:layout>
              <c:tx>
                <c:rich>
                  <a:bodyPr/>
                  <a:lstStyle/>
                  <a:p>
                    <a:r>
                      <a:rPr lang="en-US"/>
                      <a:t>-</a:t>
                    </a:r>
                    <a:fld id="{858AADA5-C057-4E9D-837F-E59D981CB396}" type="VALUE">
                      <a:rPr lang="en-US"/>
                      <a:pPr/>
                      <a:t>[VALUE]</a:t>
                    </a:fld>
                    <a:endParaRPr 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DAB6-4C2A-BB58-DCAD7D4DD81D}"/>
                </c:ext>
              </c:extLst>
            </c:dLbl>
            <c:dLbl>
              <c:idx val="3"/>
              <c:layout>
                <c:manualLayout>
                  <c:x val="0.1731543770157366"/>
                  <c:y val="-1.8720852514364405E-17"/>
                </c:manualLayout>
              </c:layout>
              <c:tx>
                <c:rich>
                  <a:bodyPr/>
                  <a:lstStyle/>
                  <a:p>
                    <a:r>
                      <a:rPr lang="en-US"/>
                      <a:t>-</a:t>
                    </a:r>
                    <a:fld id="{C6E5A4C8-FFBA-438A-8460-9DA282D9D0F1}" type="VALUE">
                      <a:rPr lang="en-US"/>
                      <a:pPr/>
                      <a:t>[VALUE]</a:t>
                    </a:fld>
                    <a:endParaRPr 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DAB6-4C2A-BB58-DCAD7D4DD81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3.5'!$B$29:$B$33</c:f>
              <c:strCache>
                <c:ptCount val="5"/>
                <c:pt idx="0">
                  <c:v>Outturn</c:v>
                </c:pt>
                <c:pt idx="1">
                  <c:v>Other</c:v>
                </c:pt>
                <c:pt idx="2">
                  <c:v>Price forecast</c:v>
                </c:pt>
                <c:pt idx="3">
                  <c:v>Transactions forecast</c:v>
                </c:pt>
                <c:pt idx="4">
                  <c:v>February 2020 Forecast</c:v>
                </c:pt>
              </c:strCache>
            </c:strRef>
          </c:cat>
          <c:val>
            <c:numRef>
              <c:f>'Figure 3.5'!$F$29:$F$33</c:f>
              <c:numCache>
                <c:formatCode>#,##0</c:formatCode>
                <c:ptCount val="5"/>
                <c:pt idx="1">
                  <c:v>1.9711664787553502</c:v>
                </c:pt>
                <c:pt idx="3">
                  <c:v>16.901060721622098</c:v>
                </c:pt>
              </c:numCache>
            </c:numRef>
          </c:val>
          <c:extLst>
            <c:ext xmlns:c16="http://schemas.microsoft.com/office/drawing/2014/chart" uri="{C3380CC4-5D6E-409C-BE32-E72D297353CC}">
              <c16:uniqueId val="{0000000F-DAB6-4C2A-BB58-DCAD7D4DD81D}"/>
            </c:ext>
          </c:extLst>
        </c:ser>
        <c:dLbls>
          <c:showLegendKey val="0"/>
          <c:showVal val="0"/>
          <c:showCatName val="0"/>
          <c:showSerName val="0"/>
          <c:showPercent val="0"/>
          <c:showBubbleSize val="0"/>
        </c:dLbls>
        <c:gapWidth val="100"/>
        <c:overlap val="100"/>
        <c:axId val="602922600"/>
        <c:axId val="602921616"/>
      </c:barChart>
      <c:catAx>
        <c:axId val="602922600"/>
        <c:scaling>
          <c:orientation val="minMax"/>
        </c:scaling>
        <c:delete val="0"/>
        <c:axPos val="l"/>
        <c:numFmt formatCode="General" sourceLinked="1"/>
        <c:majorTickMark val="none"/>
        <c:minorTickMark val="none"/>
        <c:tickLblPos val="nextTo"/>
        <c:spPr>
          <a:noFill/>
          <a:ln w="9525" cap="flat" cmpd="sng" algn="ctr">
            <a:solidFill>
              <a:srgbClr val="BEBEBE"/>
            </a:solidFill>
            <a:round/>
          </a:ln>
          <a:effectLst/>
        </c:spPr>
        <c:txPr>
          <a:bodyPr rot="-60000000" vert="horz"/>
          <a:lstStyle/>
          <a:p>
            <a:pPr>
              <a:defRPr>
                <a:solidFill>
                  <a:schemeClr val="tx1"/>
                </a:solidFill>
              </a:defRPr>
            </a:pPr>
            <a:endParaRPr lang="en-US"/>
          </a:p>
        </c:txPr>
        <c:crossAx val="602921616"/>
        <c:crosses val="autoZero"/>
        <c:auto val="1"/>
        <c:lblAlgn val="ctr"/>
        <c:lblOffset val="10"/>
        <c:noMultiLvlLbl val="0"/>
      </c:catAx>
      <c:valAx>
        <c:axId val="602921616"/>
        <c:scaling>
          <c:orientation val="minMax"/>
        </c:scaling>
        <c:delete val="0"/>
        <c:axPos val="b"/>
        <c:majorGridlines>
          <c:spPr>
            <a:ln w="9525" cap="flat" cmpd="sng" algn="ctr">
              <a:noFill/>
              <a:round/>
            </a:ln>
            <a:effectLst/>
          </c:spPr>
        </c:majorGridlines>
        <c:title>
          <c:tx>
            <c:rich>
              <a:bodyPr/>
              <a:lstStyle/>
              <a:p>
                <a:pPr>
                  <a:defRPr>
                    <a:solidFill>
                      <a:schemeClr val="tx1"/>
                    </a:solidFill>
                  </a:defRPr>
                </a:pPr>
                <a:r>
                  <a:rPr lang="en-GB" b="0">
                    <a:solidFill>
                      <a:schemeClr val="tx1"/>
                    </a:solidFill>
                  </a:rPr>
                  <a:t>£</a:t>
                </a:r>
                <a:r>
                  <a:rPr lang="en-GB" b="0" baseline="0">
                    <a:solidFill>
                      <a:schemeClr val="tx1"/>
                    </a:solidFill>
                  </a:rPr>
                  <a:t> million</a:t>
                </a:r>
                <a:endParaRPr lang="en-GB" b="0">
                  <a:solidFill>
                    <a:schemeClr val="tx1"/>
                  </a:solidFill>
                </a:endParaRPr>
              </a:p>
            </c:rich>
          </c:tx>
          <c:layout>
            <c:manualLayout>
              <c:xMode val="edge"/>
              <c:yMode val="edge"/>
              <c:x val="0.54866281645442172"/>
              <c:y val="0.9382845594935858"/>
            </c:manualLayout>
          </c:layout>
          <c:overlay val="0"/>
        </c:title>
        <c:numFmt formatCode="#,##0" sourceLinked="1"/>
        <c:majorTickMark val="none"/>
        <c:minorTickMark val="none"/>
        <c:tickLblPos val="nextTo"/>
        <c:spPr>
          <a:noFill/>
          <a:ln>
            <a:solidFill>
              <a:srgbClr val="BEBEBE"/>
            </a:solidFill>
          </a:ln>
          <a:effectLst/>
        </c:spPr>
        <c:txPr>
          <a:bodyPr rot="-60000000" vert="horz"/>
          <a:lstStyle/>
          <a:p>
            <a:pPr>
              <a:defRPr sz="1000">
                <a:solidFill>
                  <a:schemeClr val="tx1"/>
                </a:solidFill>
              </a:defRPr>
            </a:pPr>
            <a:endParaRPr lang="en-US"/>
          </a:p>
        </c:txPr>
        <c:crossAx val="602922600"/>
        <c:crosses val="autoZero"/>
        <c:crossBetween val="between"/>
        <c:majorUnit val="10"/>
      </c:valAx>
      <c:spPr>
        <a:noFill/>
        <a:ln>
          <a:solidFill>
            <a:schemeClr val="bg1"/>
          </a:solidFill>
        </a:ln>
        <a:effectLst/>
      </c:spPr>
    </c:plotArea>
    <c:plotVisOnly val="0"/>
    <c:dispBlanksAs val="gap"/>
    <c:showDLblsOverMax val="0"/>
  </c:chart>
  <c:spPr>
    <a:solidFill>
      <a:schemeClr val="bg1"/>
    </a:solidFill>
    <a:ln w="9525" cap="flat" cmpd="sng" algn="ctr">
      <a:noFill/>
      <a:round/>
    </a:ln>
    <a:effectLst/>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77034719646514"/>
          <c:y val="5.6326572015734247E-3"/>
          <c:w val="0.72302351358094374"/>
          <c:h val="0.86350260120415812"/>
        </c:manualLayout>
      </c:layout>
      <c:barChart>
        <c:barDir val="bar"/>
        <c:grouping val="stacked"/>
        <c:varyColors val="0"/>
        <c:ser>
          <c:idx val="0"/>
          <c:order val="0"/>
          <c:tx>
            <c:strRef>
              <c:f>'Figure 3.6'!$D$29</c:f>
              <c:strCache>
                <c:ptCount val="1"/>
                <c:pt idx="0">
                  <c:v>Base</c:v>
                </c:pt>
              </c:strCache>
            </c:strRef>
          </c:tx>
          <c:spPr>
            <a:no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1-90DC-4DDF-8F1F-FF7CB0827CFE}"/>
              </c:ext>
            </c:extLst>
          </c:dPt>
          <c:dPt>
            <c:idx val="5"/>
            <c:invertIfNegative val="0"/>
            <c:bubble3D val="0"/>
            <c:spPr>
              <a:solidFill>
                <a:schemeClr val="accent4"/>
              </a:solidFill>
              <a:ln>
                <a:noFill/>
              </a:ln>
              <a:effectLst/>
            </c:spPr>
            <c:extLst>
              <c:ext xmlns:c16="http://schemas.microsoft.com/office/drawing/2014/chart" uri="{C3380CC4-5D6E-409C-BE32-E72D297353CC}">
                <c16:uniqueId val="{00000003-9F08-4819-AB0E-EAD5E8D0E9B2}"/>
              </c:ext>
            </c:extLst>
          </c:dPt>
          <c:dLbls>
            <c:dLbl>
              <c:idx val="0"/>
              <c:layout>
                <c:manualLayout>
                  <c:x val="1.66037921383069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DC-4DDF-8F1F-FF7CB0827CFE}"/>
                </c:ext>
              </c:extLst>
            </c:dLbl>
            <c:dLbl>
              <c:idx val="5"/>
              <c:layout>
                <c:manualLayout>
                  <c:x val="1.297051702333515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08-4819-AB0E-EAD5E8D0E9B2}"/>
                </c:ext>
              </c:extLst>
            </c:dLbl>
            <c:spPr>
              <a:noFill/>
              <a:ln>
                <a:noFill/>
              </a:ln>
              <a:effectLst/>
            </c:spPr>
            <c:txPr>
              <a:bodyPr rot="0" vert="horz"/>
              <a:lstStyle/>
              <a:p>
                <a:pPr>
                  <a:defRPr b="0">
                    <a:solidFill>
                      <a:schemeClr val="bg1"/>
                    </a:solidFill>
                  </a:defRPr>
                </a:pPr>
                <a:endParaRPr lang="en-US"/>
              </a:p>
            </c:txPr>
            <c:dLblPos val="inEnd"/>
            <c:showLegendKey val="0"/>
            <c:showVal val="0"/>
            <c:showCatName val="0"/>
            <c:showSerName val="0"/>
            <c:showPercent val="0"/>
            <c:showBubbleSize val="0"/>
            <c:extLst>
              <c:ext xmlns:c15="http://schemas.microsoft.com/office/drawing/2012/chart" uri="{CE6537A1-D6FC-4f65-9D91-7224C49458BB}">
                <c15:showLeaderLines val="0"/>
              </c:ext>
            </c:extLst>
          </c:dLbls>
          <c:cat>
            <c:strRef>
              <c:f>'Figure 3.6'!$B$30:$B$35</c:f>
              <c:strCache>
                <c:ptCount val="6"/>
                <c:pt idx="0">
                  <c:v>Outturn</c:v>
                </c:pt>
                <c:pt idx="1">
                  <c:v>Other</c:v>
                </c:pt>
                <c:pt idx="2">
                  <c:v>Distribution</c:v>
                </c:pt>
                <c:pt idx="3">
                  <c:v>Price forecast</c:v>
                </c:pt>
                <c:pt idx="4">
                  <c:v>Transactions forecast</c:v>
                </c:pt>
                <c:pt idx="5">
                  <c:v>February 2020 Forecast</c:v>
                </c:pt>
              </c:strCache>
            </c:strRef>
          </c:cat>
          <c:val>
            <c:numRef>
              <c:f>'Figure 3.6'!$D$30:$D$35</c:f>
              <c:numCache>
                <c:formatCode>#,##0</c:formatCode>
                <c:ptCount val="6"/>
                <c:pt idx="0">
                  <c:v>142.55105362</c:v>
                </c:pt>
                <c:pt idx="1">
                  <c:v>142.55105362</c:v>
                </c:pt>
                <c:pt idx="2">
                  <c:v>148.00543318053505</c:v>
                </c:pt>
                <c:pt idx="3">
                  <c:v>160.4603217734728</c:v>
                </c:pt>
                <c:pt idx="4">
                  <c:v>196.64756706378478</c:v>
                </c:pt>
                <c:pt idx="5">
                  <c:v>209</c:v>
                </c:pt>
              </c:numCache>
            </c:numRef>
          </c:val>
          <c:extLst>
            <c:ext xmlns:c16="http://schemas.microsoft.com/office/drawing/2014/chart" uri="{C3380CC4-5D6E-409C-BE32-E72D297353CC}">
              <c16:uniqueId val="{00000004-90DC-4DDF-8F1F-FF7CB0827CFE}"/>
            </c:ext>
          </c:extLst>
        </c:ser>
        <c:ser>
          <c:idx val="1"/>
          <c:order val="1"/>
          <c:tx>
            <c:strRef>
              <c:f>'Figure 3.6'!$E$29</c:f>
              <c:strCache>
                <c:ptCount val="1"/>
                <c:pt idx="0">
                  <c:v>Increase</c:v>
                </c:pt>
              </c:strCache>
            </c:strRef>
          </c:tx>
          <c:spPr>
            <a:solidFill>
              <a:schemeClr val="accent4">
                <a:lumMod val="60000"/>
                <a:lumOff val="40000"/>
              </a:schemeClr>
            </a:solidFill>
            <a:ln>
              <a:noFill/>
            </a:ln>
          </c:spPr>
          <c:invertIfNegative val="0"/>
          <c:dLbls>
            <c:dLbl>
              <c:idx val="0"/>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F0-4DE8-A872-75B7CD58C138}"/>
                </c:ext>
              </c:extLst>
            </c:dLbl>
            <c:dLbl>
              <c:idx val="1"/>
              <c:layout>
                <c:manualLayout>
                  <c:x val="3.6965541160662842E-2"/>
                  <c:y val="0"/>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0DC-4DDF-8F1F-FF7CB0827CFE}"/>
                </c:ext>
              </c:extLst>
            </c:dLbl>
            <c:dLbl>
              <c:idx val="2"/>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9F8-4EF2-9C8F-43373A987C7D}"/>
                </c:ext>
              </c:extLst>
            </c:dLbl>
            <c:dLbl>
              <c:idx val="3"/>
              <c:delete val="1"/>
              <c:extLst>
                <c:ext xmlns:c15="http://schemas.microsoft.com/office/drawing/2012/chart" uri="{CE6537A1-D6FC-4f65-9D91-7224C49458BB}"/>
                <c:ext xmlns:c16="http://schemas.microsoft.com/office/drawing/2014/chart" uri="{C3380CC4-5D6E-409C-BE32-E72D297353CC}">
                  <c16:uniqueId val="{00000004-0B4F-4D62-8852-B5026ED49FD4}"/>
                </c:ext>
              </c:extLst>
            </c:dLbl>
            <c:dLbl>
              <c:idx val="4"/>
              <c:delete val="1"/>
              <c:extLst>
                <c:ext xmlns:c15="http://schemas.microsoft.com/office/drawing/2012/chart" uri="{CE6537A1-D6FC-4f65-9D91-7224C49458BB}"/>
                <c:ext xmlns:c16="http://schemas.microsoft.com/office/drawing/2014/chart" uri="{C3380CC4-5D6E-409C-BE32-E72D297353CC}">
                  <c16:uniqueId val="{00000004-9F08-4819-AB0E-EAD5E8D0E9B2}"/>
                </c:ext>
              </c:extLst>
            </c:dLbl>
            <c:dLbl>
              <c:idx val="5"/>
              <c:tx>
                <c:rich>
                  <a:bodyPr/>
                  <a:lstStyle/>
                  <a:p>
                    <a:endParaRPr lang="en-GB"/>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F0-4DE8-A872-75B7CD58C138}"/>
                </c:ext>
              </c:extLst>
            </c:dLbl>
            <c:numFmt formatCode="&quot;+&quot;0" sourceLinked="0"/>
            <c:spPr>
              <a:noFill/>
              <a:ln>
                <a:noFill/>
              </a:ln>
              <a:effectLst/>
            </c:spPr>
            <c:txPr>
              <a:bodyPr wrap="square" lIns="38100" tIns="19050" rIns="38100" bIns="19050" anchor="ctr">
                <a:spAutoFit/>
              </a:bodyPr>
              <a:lstStyle/>
              <a:p>
                <a:pPr>
                  <a:defRPr>
                    <a:solidFill>
                      <a:schemeClr val="tx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noFill/>
                      <a:round/>
                    </a:ln>
                    <a:effectLst/>
                  </c:spPr>
                </c15:leaderLines>
              </c:ext>
            </c:extLst>
          </c:dLbls>
          <c:cat>
            <c:strRef>
              <c:f>'Figure 3.6'!$B$30:$B$35</c:f>
              <c:strCache>
                <c:ptCount val="6"/>
                <c:pt idx="0">
                  <c:v>Outturn</c:v>
                </c:pt>
                <c:pt idx="1">
                  <c:v>Other</c:v>
                </c:pt>
                <c:pt idx="2">
                  <c:v>Distribution</c:v>
                </c:pt>
                <c:pt idx="3">
                  <c:v>Price forecast</c:v>
                </c:pt>
                <c:pt idx="4">
                  <c:v>Transactions forecast</c:v>
                </c:pt>
                <c:pt idx="5">
                  <c:v>February 2020 Forecast</c:v>
                </c:pt>
              </c:strCache>
            </c:strRef>
          </c:cat>
          <c:val>
            <c:numRef>
              <c:f>'Figure 3.6'!$E$30:$E$35</c:f>
              <c:numCache>
                <c:formatCode>#,##0</c:formatCode>
                <c:ptCount val="6"/>
                <c:pt idx="3">
                  <c:v>0</c:v>
                </c:pt>
                <c:pt idx="4">
                  <c:v>0</c:v>
                </c:pt>
              </c:numCache>
            </c:numRef>
          </c:val>
          <c:extLst>
            <c:ext xmlns:c16="http://schemas.microsoft.com/office/drawing/2014/chart" uri="{C3380CC4-5D6E-409C-BE32-E72D297353CC}">
              <c16:uniqueId val="{0000000B-90DC-4DDF-8F1F-FF7CB0827CFE}"/>
            </c:ext>
          </c:extLst>
        </c:ser>
        <c:ser>
          <c:idx val="2"/>
          <c:order val="2"/>
          <c:tx>
            <c:strRef>
              <c:f>'Figure 3.6'!$F$29</c:f>
              <c:strCache>
                <c:ptCount val="1"/>
                <c:pt idx="0">
                  <c:v>Decrease</c:v>
                </c:pt>
              </c:strCache>
            </c:strRef>
          </c:tx>
          <c:spPr>
            <a:solidFill>
              <a:schemeClr val="accent4">
                <a:lumMod val="20000"/>
                <a:lumOff val="80000"/>
              </a:schemeClr>
            </a:solidFill>
            <a:ln>
              <a:noFill/>
            </a:ln>
            <a:effectLst/>
          </c:spPr>
          <c:invertIfNegative val="0"/>
          <c:dPt>
            <c:idx val="5"/>
            <c:invertIfNegative val="0"/>
            <c:bubble3D val="0"/>
            <c:extLst>
              <c:ext xmlns:c16="http://schemas.microsoft.com/office/drawing/2014/chart" uri="{C3380CC4-5D6E-409C-BE32-E72D297353CC}">
                <c16:uniqueId val="{00000005-9F08-4819-AB0E-EAD5E8D0E9B2}"/>
              </c:ext>
            </c:extLst>
          </c:dPt>
          <c:dLbls>
            <c:dLbl>
              <c:idx val="1"/>
              <c:layout>
                <c:manualLayout>
                  <c:x val="4.0317716758166464E-2"/>
                  <c:y val="3.0103800218823982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0DC-4DDF-8F1F-FF7CB0827CFE}"/>
                </c:ext>
              </c:extLst>
            </c:dLbl>
            <c:dLbl>
              <c:idx val="2"/>
              <c:layout>
                <c:manualLayout>
                  <c:x val="3.5019986362733221E-2"/>
                  <c:y val="-7.488341005745761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0DC-4DDF-8F1F-FF7CB0827CFE}"/>
                </c:ext>
              </c:extLst>
            </c:dLbl>
            <c:dLbl>
              <c:idx val="3"/>
              <c:layout>
                <c:manualLayout>
                  <c:x val="7.4805356434064607E-2"/>
                  <c:y val="-5.7248679903370791E-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0DC-4DDF-8F1F-FF7CB0827CFE}"/>
                </c:ext>
              </c:extLst>
            </c:dLbl>
            <c:dLbl>
              <c:idx val="4"/>
              <c:layout>
                <c:manualLayout>
                  <c:x val="4.0843476133480994E-2"/>
                  <c:y val="4.1489211840056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B4F-4D62-8852-B5026ED49FD4}"/>
                </c:ext>
              </c:extLst>
            </c:dLbl>
            <c:numFmt formatCode="&quot;-&quot;0" sourceLinked="0"/>
            <c:spPr>
              <a:noFill/>
              <a:ln>
                <a:noFill/>
              </a:ln>
              <a:effectLst/>
            </c:spPr>
            <c:txPr>
              <a:bodyPr wrap="square" lIns="38100" tIns="19050" rIns="38100" bIns="19050" anchor="ctr">
                <a:spAutoFit/>
              </a:bodyPr>
              <a:lstStyle/>
              <a:p>
                <a:pPr>
                  <a:defRPr>
                    <a:solidFill>
                      <a:schemeClr val="tx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3.6'!$B$30:$B$35</c:f>
              <c:strCache>
                <c:ptCount val="6"/>
                <c:pt idx="0">
                  <c:v>Outturn</c:v>
                </c:pt>
                <c:pt idx="1">
                  <c:v>Other</c:v>
                </c:pt>
                <c:pt idx="2">
                  <c:v>Distribution</c:v>
                </c:pt>
                <c:pt idx="3">
                  <c:v>Price forecast</c:v>
                </c:pt>
                <c:pt idx="4">
                  <c:v>Transactions forecast</c:v>
                </c:pt>
                <c:pt idx="5">
                  <c:v>February 2020 Forecast</c:v>
                </c:pt>
              </c:strCache>
            </c:strRef>
          </c:cat>
          <c:val>
            <c:numRef>
              <c:f>'Figure 3.6'!$F$30:$F$35</c:f>
              <c:numCache>
                <c:formatCode>#,##0</c:formatCode>
                <c:ptCount val="6"/>
                <c:pt idx="1">
                  <c:v>5.4543795605350454</c:v>
                </c:pt>
                <c:pt idx="2">
                  <c:v>12.454888592937749</c:v>
                </c:pt>
                <c:pt idx="3">
                  <c:v>36.187245290311978</c:v>
                </c:pt>
                <c:pt idx="4">
                  <c:v>12.766026362895218</c:v>
                </c:pt>
              </c:numCache>
            </c:numRef>
          </c:val>
          <c:extLst>
            <c:ext xmlns:c16="http://schemas.microsoft.com/office/drawing/2014/chart" uri="{C3380CC4-5D6E-409C-BE32-E72D297353CC}">
              <c16:uniqueId val="{00000014-90DC-4DDF-8F1F-FF7CB0827CFE}"/>
            </c:ext>
          </c:extLst>
        </c:ser>
        <c:dLbls>
          <c:showLegendKey val="0"/>
          <c:showVal val="0"/>
          <c:showCatName val="0"/>
          <c:showSerName val="0"/>
          <c:showPercent val="0"/>
          <c:showBubbleSize val="0"/>
        </c:dLbls>
        <c:gapWidth val="100"/>
        <c:overlap val="100"/>
        <c:axId val="602922600"/>
        <c:axId val="602921616"/>
      </c:barChart>
      <c:catAx>
        <c:axId val="602922600"/>
        <c:scaling>
          <c:orientation val="minMax"/>
        </c:scaling>
        <c:delete val="0"/>
        <c:axPos val="l"/>
        <c:numFmt formatCode="General" sourceLinked="1"/>
        <c:majorTickMark val="none"/>
        <c:minorTickMark val="none"/>
        <c:tickLblPos val="nextTo"/>
        <c:spPr>
          <a:noFill/>
          <a:ln w="9525" cap="flat" cmpd="sng" algn="ctr">
            <a:solidFill>
              <a:srgbClr val="BEBEBE"/>
            </a:solidFill>
            <a:round/>
          </a:ln>
          <a:effectLst/>
        </c:spPr>
        <c:txPr>
          <a:bodyPr rot="-60000000" vert="horz" anchor="b" anchorCtr="1"/>
          <a:lstStyle/>
          <a:p>
            <a:pPr>
              <a:defRPr>
                <a:solidFill>
                  <a:schemeClr val="tx1"/>
                </a:solidFill>
              </a:defRPr>
            </a:pPr>
            <a:endParaRPr lang="en-US"/>
          </a:p>
        </c:txPr>
        <c:crossAx val="602921616"/>
        <c:crosses val="autoZero"/>
        <c:auto val="0"/>
        <c:lblAlgn val="ctr"/>
        <c:lblOffset val="10"/>
        <c:noMultiLvlLbl val="0"/>
      </c:catAx>
      <c:valAx>
        <c:axId val="602921616"/>
        <c:scaling>
          <c:orientation val="minMax"/>
        </c:scaling>
        <c:delete val="0"/>
        <c:axPos val="b"/>
        <c:majorGridlines>
          <c:spPr>
            <a:ln w="9525" cap="flat" cmpd="sng" algn="ctr">
              <a:noFill/>
              <a:round/>
            </a:ln>
            <a:effectLst/>
          </c:spPr>
        </c:majorGridlines>
        <c:title>
          <c:tx>
            <c:rich>
              <a:bodyPr/>
              <a:lstStyle/>
              <a:p>
                <a:pPr>
                  <a:defRPr>
                    <a:solidFill>
                      <a:schemeClr val="tx1"/>
                    </a:solidFill>
                  </a:defRPr>
                </a:pPr>
                <a:r>
                  <a:rPr lang="en-GB" b="0">
                    <a:solidFill>
                      <a:schemeClr val="tx1"/>
                    </a:solidFill>
                  </a:rPr>
                  <a:t>£</a:t>
                </a:r>
                <a:r>
                  <a:rPr lang="en-GB" b="0" baseline="0">
                    <a:solidFill>
                      <a:schemeClr val="tx1"/>
                    </a:solidFill>
                  </a:rPr>
                  <a:t> million</a:t>
                </a:r>
                <a:endParaRPr lang="en-GB" b="0">
                  <a:solidFill>
                    <a:schemeClr val="tx1"/>
                  </a:solidFill>
                </a:endParaRPr>
              </a:p>
            </c:rich>
          </c:tx>
          <c:layout>
            <c:manualLayout>
              <c:xMode val="edge"/>
              <c:yMode val="edge"/>
              <c:x val="0.54866281645442172"/>
              <c:y val="0.9382845594935858"/>
            </c:manualLayout>
          </c:layout>
          <c:overlay val="0"/>
        </c:title>
        <c:numFmt formatCode="#,##0" sourceLinked="1"/>
        <c:majorTickMark val="none"/>
        <c:minorTickMark val="none"/>
        <c:tickLblPos val="nextTo"/>
        <c:spPr>
          <a:noFill/>
          <a:ln>
            <a:solidFill>
              <a:srgbClr val="BEBEBE"/>
            </a:solidFill>
          </a:ln>
          <a:effectLst/>
        </c:spPr>
        <c:txPr>
          <a:bodyPr rot="-60000000" vert="horz"/>
          <a:lstStyle/>
          <a:p>
            <a:pPr>
              <a:defRPr sz="1000">
                <a:solidFill>
                  <a:schemeClr val="tx1"/>
                </a:solidFill>
              </a:defRPr>
            </a:pPr>
            <a:endParaRPr lang="en-US"/>
          </a:p>
        </c:txPr>
        <c:crossAx val="602922600"/>
        <c:crosses val="autoZero"/>
        <c:crossBetween val="between"/>
      </c:valAx>
      <c:spPr>
        <a:noFill/>
        <a:ln>
          <a:solidFill>
            <a:schemeClr val="bg1"/>
          </a:solidFill>
        </a:ln>
        <a:effectLst/>
      </c:spPr>
    </c:plotArea>
    <c:plotVisOnly val="0"/>
    <c:dispBlanksAs val="gap"/>
    <c:showDLblsOverMax val="0"/>
  </c:chart>
  <c:spPr>
    <a:solidFill>
      <a:schemeClr val="bg1"/>
    </a:solidFill>
    <a:ln w="9525" cap="flat" cmpd="sng" algn="ctr">
      <a:noFill/>
      <a:round/>
    </a:ln>
    <a:effectLst/>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lineChart>
        <c:grouping val="standard"/>
        <c:varyColors val="0"/>
        <c:ser>
          <c:idx val="5"/>
          <c:order val="1"/>
          <c:tx>
            <c:strRef>
              <c:f>'Figure 3.8'!$B$28</c:f>
              <c:strCache>
                <c:ptCount val="1"/>
                <c:pt idx="0">
                  <c:v>Outturn data</c:v>
                </c:pt>
              </c:strCache>
            </c:strRef>
          </c:tx>
          <c:spPr>
            <a:ln w="28575" cap="rnd">
              <a:solidFill>
                <a:sysClr val="windowText" lastClr="000000"/>
              </a:solidFill>
              <a:round/>
            </a:ln>
            <a:effectLst/>
          </c:spPr>
          <c:marker>
            <c:symbol val="none"/>
          </c:marker>
          <c:val>
            <c:numRef>
              <c:f>'Figure 3.8'!$C$28:$G$28</c:f>
              <c:numCache>
                <c:formatCode>0</c:formatCode>
                <c:ptCount val="5"/>
                <c:pt idx="0">
                  <c:v>147.6</c:v>
                </c:pt>
                <c:pt idx="1">
                  <c:v>147.98400000000001</c:v>
                </c:pt>
                <c:pt idx="2">
                  <c:v>148.517</c:v>
                </c:pt>
                <c:pt idx="3">
                  <c:v>118.959</c:v>
                </c:pt>
                <c:pt idx="4">
                  <c:v>106.23543600000001</c:v>
                </c:pt>
              </c:numCache>
            </c:numRef>
          </c:val>
          <c:smooth val="0"/>
          <c:extLst>
            <c:ext xmlns:c16="http://schemas.microsoft.com/office/drawing/2014/chart" uri="{C3380CC4-5D6E-409C-BE32-E72D297353CC}">
              <c16:uniqueId val="{00000001-0238-4E23-8F12-0866691EB90F}"/>
            </c:ext>
          </c:extLst>
        </c:ser>
        <c:ser>
          <c:idx val="0"/>
          <c:order val="2"/>
          <c:tx>
            <c:strRef>
              <c:f>'Figure 3.8'!$B$30</c:f>
              <c:strCache>
                <c:ptCount val="1"/>
                <c:pt idx="0">
                  <c:v>December 2017</c:v>
                </c:pt>
              </c:strCache>
            </c:strRef>
          </c:tx>
          <c:spPr>
            <a:ln w="28575" cap="rnd">
              <a:solidFill>
                <a:schemeClr val="accent4">
                  <a:tint val="46000"/>
                </a:schemeClr>
              </a:solidFill>
              <a:prstDash val="sysDash"/>
              <a:round/>
            </a:ln>
            <a:effectLst/>
          </c:spPr>
          <c:marker>
            <c:symbol val="none"/>
          </c:marker>
          <c:cat>
            <c:strRef>
              <c:f>'Figure 3.8'!$C$26:$G$26</c:f>
              <c:strCache>
                <c:ptCount val="5"/>
                <c:pt idx="0">
                  <c:v>2016-17</c:v>
                </c:pt>
                <c:pt idx="1">
                  <c:v>2017-18</c:v>
                </c:pt>
                <c:pt idx="2">
                  <c:v>2018-19</c:v>
                </c:pt>
                <c:pt idx="3">
                  <c:v>2019-20</c:v>
                </c:pt>
                <c:pt idx="4">
                  <c:v>2020-21</c:v>
                </c:pt>
              </c:strCache>
            </c:strRef>
          </c:cat>
          <c:val>
            <c:numRef>
              <c:f>'Figure 3.8'!$C$30:$G$30</c:f>
              <c:numCache>
                <c:formatCode>0</c:formatCode>
                <c:ptCount val="5"/>
                <c:pt idx="0">
                  <c:v>147.6</c:v>
                </c:pt>
                <c:pt idx="1">
                  <c:v>136.93885377504563</c:v>
                </c:pt>
                <c:pt idx="2">
                  <c:v>106.23599539565205</c:v>
                </c:pt>
                <c:pt idx="3">
                  <c:v>88.294430206352502</c:v>
                </c:pt>
                <c:pt idx="4">
                  <c:v>89.709912576893657</c:v>
                </c:pt>
              </c:numCache>
            </c:numRef>
          </c:val>
          <c:smooth val="0"/>
          <c:extLst>
            <c:ext xmlns:c16="http://schemas.microsoft.com/office/drawing/2014/chart" uri="{C3380CC4-5D6E-409C-BE32-E72D297353CC}">
              <c16:uniqueId val="{00000002-0238-4E23-8F12-0866691EB90F}"/>
            </c:ext>
          </c:extLst>
        </c:ser>
        <c:ser>
          <c:idx val="1"/>
          <c:order val="3"/>
          <c:tx>
            <c:strRef>
              <c:f>'Figure 3.8'!$B$31</c:f>
              <c:strCache>
                <c:ptCount val="1"/>
                <c:pt idx="0">
                  <c:v>May 2018</c:v>
                </c:pt>
              </c:strCache>
            </c:strRef>
          </c:tx>
          <c:spPr>
            <a:ln w="28575" cap="rnd">
              <a:solidFill>
                <a:schemeClr val="accent4">
                  <a:tint val="62000"/>
                </a:schemeClr>
              </a:solidFill>
              <a:prstDash val="sysDash"/>
              <a:round/>
            </a:ln>
            <a:effectLst/>
          </c:spPr>
          <c:marker>
            <c:symbol val="none"/>
          </c:marker>
          <c:cat>
            <c:strRef>
              <c:f>'Figure 3.8'!$C$26:$G$26</c:f>
              <c:strCache>
                <c:ptCount val="5"/>
                <c:pt idx="0">
                  <c:v>2016-17</c:v>
                </c:pt>
                <c:pt idx="1">
                  <c:v>2017-18</c:v>
                </c:pt>
                <c:pt idx="2">
                  <c:v>2018-19</c:v>
                </c:pt>
                <c:pt idx="3">
                  <c:v>2019-20</c:v>
                </c:pt>
                <c:pt idx="4">
                  <c:v>2020-21</c:v>
                </c:pt>
              </c:strCache>
            </c:strRef>
          </c:cat>
          <c:val>
            <c:numRef>
              <c:f>'Figure 3.8'!$C$31:$G$31</c:f>
              <c:numCache>
                <c:formatCode>0</c:formatCode>
                <c:ptCount val="5"/>
                <c:pt idx="0">
                  <c:v>147.6</c:v>
                </c:pt>
                <c:pt idx="1">
                  <c:v>141.8118002224692</c:v>
                </c:pt>
                <c:pt idx="2">
                  <c:v>114.06226362071261</c:v>
                </c:pt>
                <c:pt idx="3">
                  <c:v>92.667143369030924</c:v>
                </c:pt>
                <c:pt idx="4">
                  <c:v>94.553138858417483</c:v>
                </c:pt>
              </c:numCache>
            </c:numRef>
          </c:val>
          <c:smooth val="0"/>
          <c:extLst>
            <c:ext xmlns:c16="http://schemas.microsoft.com/office/drawing/2014/chart" uri="{C3380CC4-5D6E-409C-BE32-E72D297353CC}">
              <c16:uniqueId val="{00000003-0238-4E23-8F12-0866691EB90F}"/>
            </c:ext>
          </c:extLst>
        </c:ser>
        <c:ser>
          <c:idx val="2"/>
          <c:order val="4"/>
          <c:tx>
            <c:strRef>
              <c:f>'Figure 3.8'!$B$32</c:f>
              <c:strCache>
                <c:ptCount val="1"/>
                <c:pt idx="0">
                  <c:v>December 2018</c:v>
                </c:pt>
              </c:strCache>
            </c:strRef>
          </c:tx>
          <c:spPr>
            <a:ln w="28575" cap="rnd">
              <a:solidFill>
                <a:schemeClr val="accent4">
                  <a:tint val="77000"/>
                </a:schemeClr>
              </a:solidFill>
              <a:prstDash val="sysDash"/>
              <a:round/>
            </a:ln>
            <a:effectLst/>
          </c:spPr>
          <c:marker>
            <c:symbol val="none"/>
          </c:marker>
          <c:cat>
            <c:strRef>
              <c:f>'Figure 3.8'!$C$26:$G$26</c:f>
              <c:strCache>
                <c:ptCount val="5"/>
                <c:pt idx="0">
                  <c:v>2016-17</c:v>
                </c:pt>
                <c:pt idx="1">
                  <c:v>2017-18</c:v>
                </c:pt>
                <c:pt idx="2">
                  <c:v>2018-19</c:v>
                </c:pt>
                <c:pt idx="3">
                  <c:v>2019-20</c:v>
                </c:pt>
                <c:pt idx="4">
                  <c:v>2020-21</c:v>
                </c:pt>
              </c:strCache>
            </c:strRef>
          </c:cat>
          <c:val>
            <c:numRef>
              <c:f>'Figure 3.8'!$C$32:$G$32</c:f>
              <c:numCache>
                <c:formatCode>0</c:formatCode>
                <c:ptCount val="5"/>
                <c:pt idx="1">
                  <c:v>147.98400000000001</c:v>
                </c:pt>
                <c:pt idx="2">
                  <c:v>135.57082509212228</c:v>
                </c:pt>
                <c:pt idx="3">
                  <c:v>103.70005775313801</c:v>
                </c:pt>
                <c:pt idx="4">
                  <c:v>82.875568167110529</c:v>
                </c:pt>
              </c:numCache>
            </c:numRef>
          </c:val>
          <c:smooth val="0"/>
          <c:extLst>
            <c:ext xmlns:c16="http://schemas.microsoft.com/office/drawing/2014/chart" uri="{C3380CC4-5D6E-409C-BE32-E72D297353CC}">
              <c16:uniqueId val="{00000004-0238-4E23-8F12-0866691EB90F}"/>
            </c:ext>
          </c:extLst>
        </c:ser>
        <c:ser>
          <c:idx val="3"/>
          <c:order val="5"/>
          <c:tx>
            <c:strRef>
              <c:f>'Figure 3.8'!$B$33</c:f>
              <c:strCache>
                <c:ptCount val="1"/>
                <c:pt idx="0">
                  <c:v>May 2019</c:v>
                </c:pt>
              </c:strCache>
            </c:strRef>
          </c:tx>
          <c:spPr>
            <a:ln w="28575" cap="rnd">
              <a:solidFill>
                <a:schemeClr val="accent4">
                  <a:tint val="93000"/>
                </a:schemeClr>
              </a:solidFill>
              <a:prstDash val="sysDash"/>
              <a:round/>
            </a:ln>
            <a:effectLst/>
          </c:spPr>
          <c:marker>
            <c:symbol val="none"/>
          </c:marker>
          <c:cat>
            <c:strRef>
              <c:f>'Figure 3.8'!$C$26:$G$26</c:f>
              <c:strCache>
                <c:ptCount val="5"/>
                <c:pt idx="0">
                  <c:v>2016-17</c:v>
                </c:pt>
                <c:pt idx="1">
                  <c:v>2017-18</c:v>
                </c:pt>
                <c:pt idx="2">
                  <c:v>2018-19</c:v>
                </c:pt>
                <c:pt idx="3">
                  <c:v>2019-20</c:v>
                </c:pt>
                <c:pt idx="4">
                  <c:v>2020-21</c:v>
                </c:pt>
              </c:strCache>
            </c:strRef>
          </c:cat>
          <c:val>
            <c:numRef>
              <c:f>'Figure 3.8'!$C$33:$G$33</c:f>
              <c:numCache>
                <c:formatCode>0</c:formatCode>
                <c:ptCount val="5"/>
                <c:pt idx="1">
                  <c:v>147.98400000000001</c:v>
                </c:pt>
                <c:pt idx="2">
                  <c:v>143.11681374516189</c:v>
                </c:pt>
                <c:pt idx="3">
                  <c:v>109.24421227781183</c:v>
                </c:pt>
                <c:pt idx="4">
                  <c:v>87.350996852244336</c:v>
                </c:pt>
              </c:numCache>
            </c:numRef>
          </c:val>
          <c:smooth val="0"/>
          <c:extLst>
            <c:ext xmlns:c16="http://schemas.microsoft.com/office/drawing/2014/chart" uri="{C3380CC4-5D6E-409C-BE32-E72D297353CC}">
              <c16:uniqueId val="{00000005-0238-4E23-8F12-0866691EB90F}"/>
            </c:ext>
          </c:extLst>
        </c:ser>
        <c:ser>
          <c:idx val="4"/>
          <c:order val="6"/>
          <c:tx>
            <c:strRef>
              <c:f>'Figure 3.8'!#REF!</c:f>
              <c:strCache>
                <c:ptCount val="1"/>
                <c:pt idx="0">
                  <c:v>#REF!</c:v>
                </c:pt>
              </c:strCache>
            </c:strRef>
          </c:tx>
          <c:spPr>
            <a:ln w="28575" cap="rnd">
              <a:solidFill>
                <a:schemeClr val="accent4">
                  <a:shade val="92000"/>
                </a:schemeClr>
              </a:solidFill>
              <a:round/>
            </a:ln>
            <a:effectLst/>
          </c:spPr>
          <c:marker>
            <c:symbol val="none"/>
          </c:marker>
          <c:cat>
            <c:strRef>
              <c:f>'Figure 3.8'!$C$26:$G$26</c:f>
              <c:strCache>
                <c:ptCount val="5"/>
                <c:pt idx="0">
                  <c:v>2016-17</c:v>
                </c:pt>
                <c:pt idx="1">
                  <c:v>2017-18</c:v>
                </c:pt>
                <c:pt idx="2">
                  <c:v>2018-19</c:v>
                </c:pt>
                <c:pt idx="3">
                  <c:v>2019-20</c:v>
                </c:pt>
                <c:pt idx="4">
                  <c:v>2020-21</c:v>
                </c:pt>
              </c:strCache>
            </c:strRef>
          </c:cat>
          <c:val>
            <c:numRef>
              <c:f>'Figure 3.8'!#REF!</c:f>
              <c:numCache>
                <c:formatCode>General</c:formatCode>
                <c:ptCount val="1"/>
                <c:pt idx="0">
                  <c:v>1</c:v>
                </c:pt>
              </c:numCache>
            </c:numRef>
          </c:val>
          <c:smooth val="0"/>
          <c:extLst>
            <c:ext xmlns:c16="http://schemas.microsoft.com/office/drawing/2014/chart" uri="{C3380CC4-5D6E-409C-BE32-E72D297353CC}">
              <c16:uniqueId val="{00000006-0238-4E23-8F12-0866691EB90F}"/>
            </c:ext>
          </c:extLst>
        </c:ser>
        <c:dLbls>
          <c:showLegendKey val="0"/>
          <c:showVal val="0"/>
          <c:showCatName val="0"/>
          <c:showSerName val="0"/>
          <c:showPercent val="0"/>
          <c:showBubbleSize val="0"/>
        </c:dLbls>
        <c:smooth val="0"/>
        <c:axId val="733973368"/>
        <c:axId val="733520712"/>
        <c:extLst>
          <c:ext xmlns:c15="http://schemas.microsoft.com/office/drawing/2012/chart" uri="{02D57815-91ED-43cb-92C2-25804820EDAC}">
            <c15:filteredLineSeries>
              <c15:ser>
                <c:idx val="7"/>
                <c:order val="0"/>
                <c:tx>
                  <c:strRef>
                    <c:extLst>
                      <c:ext uri="{02D57815-91ED-43cb-92C2-25804820EDAC}">
                        <c15:formulaRef>
                          <c15:sqref>'Figure 3.8'!$B$27</c15:sqref>
                        </c15:formulaRef>
                      </c:ext>
                    </c:extLst>
                    <c:strCache>
                      <c:ptCount val="1"/>
                      <c:pt idx="0">
                        <c:v>February 2020</c:v>
                      </c:pt>
                    </c:strCache>
                  </c:strRef>
                </c:tx>
                <c:spPr>
                  <a:ln w="28575" cap="rnd">
                    <a:solidFill>
                      <a:schemeClr val="accent1"/>
                    </a:solidFill>
                    <a:prstDash val="sysDash"/>
                    <a:round/>
                  </a:ln>
                  <a:effectLst/>
                </c:spPr>
                <c:marker>
                  <c:symbol val="none"/>
                </c:marker>
                <c:val>
                  <c:numRef>
                    <c:extLst>
                      <c:ext uri="{02D57815-91ED-43cb-92C2-25804820EDAC}">
                        <c15:formulaRef>
                          <c15:sqref>'Figure 3.8'!$C$27:$G$27</c15:sqref>
                        </c15:formulaRef>
                      </c:ext>
                    </c:extLst>
                    <c:numCache>
                      <c:formatCode>0</c:formatCode>
                      <c:ptCount val="5"/>
                      <c:pt idx="2">
                        <c:v>148.517</c:v>
                      </c:pt>
                      <c:pt idx="3">
                        <c:v>124.06101627880243</c:v>
                      </c:pt>
                      <c:pt idx="4">
                        <c:v>115.8768389306864</c:v>
                      </c:pt>
                    </c:numCache>
                  </c:numRef>
                </c:val>
                <c:smooth val="0"/>
                <c:extLst>
                  <c:ext xmlns:c16="http://schemas.microsoft.com/office/drawing/2014/chart" uri="{C3380CC4-5D6E-409C-BE32-E72D297353CC}">
                    <c16:uniqueId val="{00000000-0238-4E23-8F12-0866691EB90F}"/>
                  </c:ext>
                </c:extLst>
              </c15:ser>
            </c15:filteredLineSeries>
          </c:ext>
        </c:extLst>
      </c:lineChart>
      <c:catAx>
        <c:axId val="733973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33520712"/>
        <c:crosses val="autoZero"/>
        <c:auto val="1"/>
        <c:lblAlgn val="ctr"/>
        <c:lblOffset val="100"/>
        <c:noMultiLvlLbl val="0"/>
      </c:catAx>
      <c:valAx>
        <c:axId val="733520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33973368"/>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lineChart>
        <c:grouping val="standard"/>
        <c:varyColors val="0"/>
        <c:ser>
          <c:idx val="7"/>
          <c:order val="0"/>
          <c:tx>
            <c:strRef>
              <c:f>'Figure 3.8'!$B$27</c:f>
              <c:strCache>
                <c:ptCount val="1"/>
                <c:pt idx="0">
                  <c:v>February 2020</c:v>
                </c:pt>
              </c:strCache>
              <c:extLst xmlns:c15="http://schemas.microsoft.com/office/drawing/2012/chart"/>
            </c:strRef>
          </c:tx>
          <c:spPr>
            <a:ln w="28575" cap="rnd">
              <a:solidFill>
                <a:schemeClr val="accent1"/>
              </a:solidFill>
              <a:prstDash val="sysDash"/>
              <a:round/>
            </a:ln>
            <a:effectLst/>
          </c:spPr>
          <c:marker>
            <c:symbol val="none"/>
          </c:marker>
          <c:val>
            <c:numRef>
              <c:f>'Figure 3.8'!$C$27:$G$27</c:f>
              <c:numCache>
                <c:formatCode>0</c:formatCode>
                <c:ptCount val="5"/>
                <c:pt idx="2">
                  <c:v>148.517</c:v>
                </c:pt>
                <c:pt idx="3">
                  <c:v>124.06101627880243</c:v>
                </c:pt>
                <c:pt idx="4">
                  <c:v>115.8768389306864</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6-D8E1-4592-A79D-6476A7FB61D4}"/>
            </c:ext>
          </c:extLst>
        </c:ser>
        <c:ser>
          <c:idx val="5"/>
          <c:order val="1"/>
          <c:tx>
            <c:strRef>
              <c:f>'Figure 3.8'!$B$28</c:f>
              <c:strCache>
                <c:ptCount val="1"/>
                <c:pt idx="0">
                  <c:v>Outturn data</c:v>
                </c:pt>
              </c:strCache>
            </c:strRef>
          </c:tx>
          <c:spPr>
            <a:ln w="28575" cap="rnd">
              <a:solidFill>
                <a:sysClr val="windowText" lastClr="000000"/>
              </a:solidFill>
              <a:round/>
            </a:ln>
            <a:effectLst/>
          </c:spPr>
          <c:marker>
            <c:symbol val="none"/>
          </c:marker>
          <c:val>
            <c:numRef>
              <c:f>'Figure 3.8'!$C$28:$G$28</c:f>
              <c:numCache>
                <c:formatCode>0</c:formatCode>
                <c:ptCount val="5"/>
                <c:pt idx="0">
                  <c:v>147.6</c:v>
                </c:pt>
                <c:pt idx="1">
                  <c:v>147.98400000000001</c:v>
                </c:pt>
                <c:pt idx="2">
                  <c:v>148.517</c:v>
                </c:pt>
                <c:pt idx="3">
                  <c:v>118.959</c:v>
                </c:pt>
                <c:pt idx="4">
                  <c:v>106.23543600000001</c:v>
                </c:pt>
              </c:numCache>
            </c:numRef>
          </c:val>
          <c:smooth val="0"/>
          <c:extLst>
            <c:ext xmlns:c16="http://schemas.microsoft.com/office/drawing/2014/chart" uri="{C3380CC4-5D6E-409C-BE32-E72D297353CC}">
              <c16:uniqueId val="{00000000-D8E1-4592-A79D-6476A7FB61D4}"/>
            </c:ext>
          </c:extLst>
        </c:ser>
        <c:ser>
          <c:idx val="0"/>
          <c:order val="2"/>
          <c:tx>
            <c:strRef>
              <c:f>'Figure 3.8'!$B$30</c:f>
              <c:strCache>
                <c:ptCount val="1"/>
                <c:pt idx="0">
                  <c:v>December 2017</c:v>
                </c:pt>
              </c:strCache>
            </c:strRef>
          </c:tx>
          <c:spPr>
            <a:ln w="28575" cap="rnd">
              <a:solidFill>
                <a:schemeClr val="accent4">
                  <a:lumMod val="20000"/>
                  <a:lumOff val="80000"/>
                </a:schemeClr>
              </a:solidFill>
              <a:prstDash val="sysDash"/>
              <a:round/>
            </a:ln>
            <a:effectLst/>
          </c:spPr>
          <c:marker>
            <c:symbol val="none"/>
          </c:marker>
          <c:cat>
            <c:strRef>
              <c:f>'Figure 3.8'!$C$26:$G$26</c:f>
              <c:strCache>
                <c:ptCount val="5"/>
                <c:pt idx="0">
                  <c:v>2016-17</c:v>
                </c:pt>
                <c:pt idx="1">
                  <c:v>2017-18</c:v>
                </c:pt>
                <c:pt idx="2">
                  <c:v>2018-19</c:v>
                </c:pt>
                <c:pt idx="3">
                  <c:v>2019-20</c:v>
                </c:pt>
                <c:pt idx="4">
                  <c:v>2020-21</c:v>
                </c:pt>
              </c:strCache>
            </c:strRef>
          </c:cat>
          <c:val>
            <c:numRef>
              <c:f>'Figure 3.8'!$C$30:$G$30</c:f>
              <c:numCache>
                <c:formatCode>0</c:formatCode>
                <c:ptCount val="5"/>
                <c:pt idx="0">
                  <c:v>147.6</c:v>
                </c:pt>
                <c:pt idx="1">
                  <c:v>136.93885377504563</c:v>
                </c:pt>
                <c:pt idx="2">
                  <c:v>106.23599539565205</c:v>
                </c:pt>
                <c:pt idx="3">
                  <c:v>88.294430206352502</c:v>
                </c:pt>
                <c:pt idx="4">
                  <c:v>89.709912576893657</c:v>
                </c:pt>
              </c:numCache>
            </c:numRef>
          </c:val>
          <c:smooth val="0"/>
          <c:extLst>
            <c:ext xmlns:c16="http://schemas.microsoft.com/office/drawing/2014/chart" uri="{C3380CC4-5D6E-409C-BE32-E72D297353CC}">
              <c16:uniqueId val="{00000001-D8E1-4592-A79D-6476A7FB61D4}"/>
            </c:ext>
          </c:extLst>
        </c:ser>
        <c:ser>
          <c:idx val="1"/>
          <c:order val="3"/>
          <c:tx>
            <c:strRef>
              <c:f>'Figure 3.8'!$B$31</c:f>
              <c:strCache>
                <c:ptCount val="1"/>
                <c:pt idx="0">
                  <c:v>May 2018</c:v>
                </c:pt>
              </c:strCache>
            </c:strRef>
          </c:tx>
          <c:spPr>
            <a:ln w="28575" cap="rnd">
              <a:solidFill>
                <a:schemeClr val="accent4">
                  <a:lumMod val="40000"/>
                  <a:lumOff val="60000"/>
                </a:schemeClr>
              </a:solidFill>
              <a:prstDash val="sysDash"/>
              <a:round/>
            </a:ln>
            <a:effectLst/>
          </c:spPr>
          <c:marker>
            <c:symbol val="none"/>
          </c:marker>
          <c:cat>
            <c:strRef>
              <c:f>'Figure 3.8'!$C$26:$G$26</c:f>
              <c:strCache>
                <c:ptCount val="5"/>
                <c:pt idx="0">
                  <c:v>2016-17</c:v>
                </c:pt>
                <c:pt idx="1">
                  <c:v>2017-18</c:v>
                </c:pt>
                <c:pt idx="2">
                  <c:v>2018-19</c:v>
                </c:pt>
                <c:pt idx="3">
                  <c:v>2019-20</c:v>
                </c:pt>
                <c:pt idx="4">
                  <c:v>2020-21</c:v>
                </c:pt>
              </c:strCache>
            </c:strRef>
          </c:cat>
          <c:val>
            <c:numRef>
              <c:f>'Figure 3.8'!$C$31:$G$31</c:f>
              <c:numCache>
                <c:formatCode>0</c:formatCode>
                <c:ptCount val="5"/>
                <c:pt idx="0">
                  <c:v>147.6</c:v>
                </c:pt>
                <c:pt idx="1">
                  <c:v>141.8118002224692</c:v>
                </c:pt>
                <c:pt idx="2">
                  <c:v>114.06226362071261</c:v>
                </c:pt>
                <c:pt idx="3">
                  <c:v>92.667143369030924</c:v>
                </c:pt>
                <c:pt idx="4">
                  <c:v>94.553138858417483</c:v>
                </c:pt>
              </c:numCache>
            </c:numRef>
          </c:val>
          <c:smooth val="0"/>
          <c:extLst>
            <c:ext xmlns:c16="http://schemas.microsoft.com/office/drawing/2014/chart" uri="{C3380CC4-5D6E-409C-BE32-E72D297353CC}">
              <c16:uniqueId val="{00000002-D8E1-4592-A79D-6476A7FB61D4}"/>
            </c:ext>
          </c:extLst>
        </c:ser>
        <c:ser>
          <c:idx val="2"/>
          <c:order val="4"/>
          <c:tx>
            <c:strRef>
              <c:f>'Figure 3.8'!$B$32</c:f>
              <c:strCache>
                <c:ptCount val="1"/>
                <c:pt idx="0">
                  <c:v>December 2018</c:v>
                </c:pt>
              </c:strCache>
            </c:strRef>
          </c:tx>
          <c:spPr>
            <a:ln w="28575" cap="rnd">
              <a:solidFill>
                <a:schemeClr val="accent4">
                  <a:lumMod val="60000"/>
                  <a:lumOff val="40000"/>
                </a:schemeClr>
              </a:solidFill>
              <a:prstDash val="sysDash"/>
              <a:round/>
            </a:ln>
            <a:effectLst/>
          </c:spPr>
          <c:marker>
            <c:symbol val="none"/>
          </c:marker>
          <c:cat>
            <c:strRef>
              <c:f>'Figure 3.8'!$C$26:$G$26</c:f>
              <c:strCache>
                <c:ptCount val="5"/>
                <c:pt idx="0">
                  <c:v>2016-17</c:v>
                </c:pt>
                <c:pt idx="1">
                  <c:v>2017-18</c:v>
                </c:pt>
                <c:pt idx="2">
                  <c:v>2018-19</c:v>
                </c:pt>
                <c:pt idx="3">
                  <c:v>2019-20</c:v>
                </c:pt>
                <c:pt idx="4">
                  <c:v>2020-21</c:v>
                </c:pt>
              </c:strCache>
            </c:strRef>
          </c:cat>
          <c:val>
            <c:numRef>
              <c:f>'Figure 3.8'!$C$32:$G$32</c:f>
              <c:numCache>
                <c:formatCode>0</c:formatCode>
                <c:ptCount val="5"/>
                <c:pt idx="1">
                  <c:v>147.98400000000001</c:v>
                </c:pt>
                <c:pt idx="2">
                  <c:v>135.57082509212228</c:v>
                </c:pt>
                <c:pt idx="3">
                  <c:v>103.70005775313801</c:v>
                </c:pt>
                <c:pt idx="4">
                  <c:v>82.875568167110529</c:v>
                </c:pt>
              </c:numCache>
            </c:numRef>
          </c:val>
          <c:smooth val="0"/>
          <c:extLst>
            <c:ext xmlns:c16="http://schemas.microsoft.com/office/drawing/2014/chart" uri="{C3380CC4-5D6E-409C-BE32-E72D297353CC}">
              <c16:uniqueId val="{00000003-D8E1-4592-A79D-6476A7FB61D4}"/>
            </c:ext>
          </c:extLst>
        </c:ser>
        <c:ser>
          <c:idx val="3"/>
          <c:order val="5"/>
          <c:tx>
            <c:strRef>
              <c:f>'Figure 3.8'!$B$33</c:f>
              <c:strCache>
                <c:ptCount val="1"/>
                <c:pt idx="0">
                  <c:v>May 2019</c:v>
                </c:pt>
              </c:strCache>
            </c:strRef>
          </c:tx>
          <c:spPr>
            <a:ln w="28575" cap="rnd">
              <a:solidFill>
                <a:schemeClr val="accent4">
                  <a:lumMod val="75000"/>
                </a:schemeClr>
              </a:solidFill>
              <a:prstDash val="sysDash"/>
              <a:round/>
            </a:ln>
            <a:effectLst/>
          </c:spPr>
          <c:marker>
            <c:symbol val="none"/>
          </c:marker>
          <c:cat>
            <c:strRef>
              <c:f>'Figure 3.8'!$C$26:$G$26</c:f>
              <c:strCache>
                <c:ptCount val="5"/>
                <c:pt idx="0">
                  <c:v>2016-17</c:v>
                </c:pt>
                <c:pt idx="1">
                  <c:v>2017-18</c:v>
                </c:pt>
                <c:pt idx="2">
                  <c:v>2018-19</c:v>
                </c:pt>
                <c:pt idx="3">
                  <c:v>2019-20</c:v>
                </c:pt>
                <c:pt idx="4">
                  <c:v>2020-21</c:v>
                </c:pt>
              </c:strCache>
            </c:strRef>
          </c:cat>
          <c:val>
            <c:numRef>
              <c:f>'Figure 3.8'!$C$33:$G$33</c:f>
              <c:numCache>
                <c:formatCode>0</c:formatCode>
                <c:ptCount val="5"/>
                <c:pt idx="1">
                  <c:v>147.98400000000001</c:v>
                </c:pt>
                <c:pt idx="2">
                  <c:v>143.11681374516189</c:v>
                </c:pt>
                <c:pt idx="3">
                  <c:v>109.24421227781183</c:v>
                </c:pt>
                <c:pt idx="4">
                  <c:v>87.350996852244336</c:v>
                </c:pt>
              </c:numCache>
            </c:numRef>
          </c:val>
          <c:smooth val="0"/>
          <c:extLst>
            <c:ext xmlns:c16="http://schemas.microsoft.com/office/drawing/2014/chart" uri="{C3380CC4-5D6E-409C-BE32-E72D297353CC}">
              <c16:uniqueId val="{00000004-D8E1-4592-A79D-6476A7FB61D4}"/>
            </c:ext>
          </c:extLst>
        </c:ser>
        <c:dLbls>
          <c:showLegendKey val="0"/>
          <c:showVal val="0"/>
          <c:showCatName val="0"/>
          <c:showSerName val="0"/>
          <c:showPercent val="0"/>
          <c:showBubbleSize val="0"/>
        </c:dLbls>
        <c:smooth val="0"/>
        <c:axId val="733973368"/>
        <c:axId val="733520712"/>
        <c:extLst/>
      </c:lineChart>
      <c:catAx>
        <c:axId val="733973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33520712"/>
        <c:crosses val="autoZero"/>
        <c:auto val="1"/>
        <c:lblAlgn val="ctr"/>
        <c:lblOffset val="100"/>
        <c:noMultiLvlLbl val="0"/>
      </c:catAx>
      <c:valAx>
        <c:axId val="733520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 million</a:t>
                </a:r>
              </a:p>
            </c:rich>
          </c:tx>
          <c:layout>
            <c:manualLayout>
              <c:xMode val="edge"/>
              <c:yMode val="edge"/>
              <c:x val="9.7288440922858235E-3"/>
              <c:y val="5.149420211040575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733973368"/>
        <c:crosses val="autoZero"/>
        <c:crossBetween val="between"/>
        <c:majorUnit val="25"/>
      </c:valAx>
      <c:spPr>
        <a:noFill/>
        <a:ln>
          <a:noFill/>
        </a:ln>
        <a:effectLst/>
      </c:spPr>
    </c:plotArea>
    <c:legend>
      <c:legendPos val="b"/>
      <c:layout>
        <c:manualLayout>
          <c:xMode val="edge"/>
          <c:yMode val="edge"/>
          <c:x val="0.12764238095238092"/>
          <c:y val="0.83496274509803925"/>
          <c:w val="0.80922301587301593"/>
          <c:h val="0.1401352941176470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077034719646514"/>
          <c:y val="5.6326572015734247E-3"/>
          <c:w val="0.72302351358094374"/>
          <c:h val="0.84152911308331102"/>
        </c:manualLayout>
      </c:layout>
      <c:barChart>
        <c:barDir val="bar"/>
        <c:grouping val="stacked"/>
        <c:varyColors val="0"/>
        <c:ser>
          <c:idx val="0"/>
          <c:order val="0"/>
          <c:tx>
            <c:strRef>
              <c:f>'Figure 3.9'!$D$29</c:f>
              <c:strCache>
                <c:ptCount val="1"/>
                <c:pt idx="0">
                  <c:v>Base</c:v>
                </c:pt>
              </c:strCache>
            </c:strRef>
          </c:tx>
          <c:spPr>
            <a:noFill/>
            <a:ln>
              <a:noFill/>
            </a:ln>
            <a:effectLst/>
          </c:spPr>
          <c:invertIfNegative val="0"/>
          <c:dPt>
            <c:idx val="0"/>
            <c:invertIfNegative val="0"/>
            <c:bubble3D val="0"/>
            <c:spPr>
              <a:solidFill>
                <a:srgbClr val="225B81"/>
              </a:solidFill>
              <a:ln>
                <a:noFill/>
              </a:ln>
              <a:effectLst/>
            </c:spPr>
            <c:extLst>
              <c:ext xmlns:c16="http://schemas.microsoft.com/office/drawing/2014/chart" uri="{C3380CC4-5D6E-409C-BE32-E72D297353CC}">
                <c16:uniqueId val="{00000001-5C8D-41D6-9605-5F41CB10435F}"/>
              </c:ext>
            </c:extLst>
          </c:dPt>
          <c:dPt>
            <c:idx val="4"/>
            <c:invertIfNegative val="0"/>
            <c:bubble3D val="0"/>
            <c:extLst>
              <c:ext xmlns:c16="http://schemas.microsoft.com/office/drawing/2014/chart" uri="{C3380CC4-5D6E-409C-BE32-E72D297353CC}">
                <c16:uniqueId val="{00000002-E38E-4FA4-B163-78A6BB98A61B}"/>
              </c:ext>
            </c:extLst>
          </c:dPt>
          <c:dPt>
            <c:idx val="5"/>
            <c:invertIfNegative val="0"/>
            <c:bubble3D val="0"/>
            <c:spPr>
              <a:solidFill>
                <a:srgbClr val="225B81"/>
              </a:solidFill>
              <a:ln>
                <a:noFill/>
              </a:ln>
              <a:effectLst/>
            </c:spPr>
            <c:extLst>
              <c:ext xmlns:c16="http://schemas.microsoft.com/office/drawing/2014/chart" uri="{C3380CC4-5D6E-409C-BE32-E72D297353CC}">
                <c16:uniqueId val="{00000004-E38E-4FA4-B163-78A6BB98A61B}"/>
              </c:ext>
            </c:extLst>
          </c:dPt>
          <c:dPt>
            <c:idx val="6"/>
            <c:invertIfNegative val="0"/>
            <c:bubble3D val="0"/>
            <c:spPr>
              <a:solidFill>
                <a:schemeClr val="accent2"/>
              </a:solidFill>
              <a:ln>
                <a:noFill/>
              </a:ln>
              <a:effectLst/>
            </c:spPr>
            <c:extLst>
              <c:ext xmlns:c16="http://schemas.microsoft.com/office/drawing/2014/chart" uri="{C3380CC4-5D6E-409C-BE32-E72D297353CC}">
                <c16:uniqueId val="{00000006-5C8D-41D6-9605-5F41CB10435F}"/>
              </c:ext>
            </c:extLst>
          </c:dPt>
          <c:dLbls>
            <c:dLbl>
              <c:idx val="0"/>
              <c:layout>
                <c:manualLayout>
                  <c:x val="-1.9628455291283434E-2"/>
                  <c:y val="-4.086722175294638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8D-41D6-9605-5F41CB10435F}"/>
                </c:ext>
              </c:extLst>
            </c:dLbl>
            <c:dLbl>
              <c:idx val="4"/>
              <c:delete val="1"/>
              <c:extLst>
                <c:ext xmlns:c15="http://schemas.microsoft.com/office/drawing/2012/chart" uri="{CE6537A1-D6FC-4f65-9D91-7224C49458BB}"/>
                <c:ext xmlns:c16="http://schemas.microsoft.com/office/drawing/2014/chart" uri="{C3380CC4-5D6E-409C-BE32-E72D297353CC}">
                  <c16:uniqueId val="{00000002-E38E-4FA4-B163-78A6BB98A61B}"/>
                </c:ext>
              </c:extLst>
            </c:dLbl>
            <c:dLbl>
              <c:idx val="5"/>
              <c:layout>
                <c:manualLayout>
                  <c:x val="8.7712036293493834E-3"/>
                  <c:y val="-4.086722175294638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38E-4FA4-B163-78A6BB98A61B}"/>
                </c:ext>
              </c:extLst>
            </c:dLbl>
            <c:dLbl>
              <c:idx val="6"/>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C8D-41D6-9605-5F41CB10435F}"/>
                </c:ext>
              </c:extLst>
            </c:dLbl>
            <c:spPr>
              <a:noFill/>
              <a:ln>
                <a:noFill/>
              </a:ln>
              <a:effectLst/>
            </c:spPr>
            <c:txPr>
              <a:bodyPr rot="0" vert="horz"/>
              <a:lstStyle/>
              <a:p>
                <a:pPr>
                  <a:defRPr b="0">
                    <a:solidFill>
                      <a:schemeClr val="bg1"/>
                    </a:solidFill>
                  </a:defRPr>
                </a:pPr>
                <a:endParaRPr lang="en-US"/>
              </a:p>
            </c:txPr>
            <c:dLblPos val="inEnd"/>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3.9'!$B$30:$B$35</c:f>
              <c:strCache>
                <c:ptCount val="6"/>
                <c:pt idx="0">
                  <c:v>Outturn</c:v>
                </c:pt>
                <c:pt idx="1">
                  <c:v>Other</c:v>
                </c:pt>
                <c:pt idx="2">
                  <c:v>Growth from 2019-20</c:v>
                </c:pt>
                <c:pt idx="3">
                  <c:v>Base year</c:v>
                </c:pt>
                <c:pt idx="4">
                  <c:v>Incineration [1]</c:v>
                </c:pt>
                <c:pt idx="5">
                  <c:v>February 2020 Forecast</c:v>
                </c:pt>
              </c:strCache>
            </c:strRef>
          </c:cat>
          <c:val>
            <c:numRef>
              <c:f>'Figure 3.9'!$D$30:$D$35</c:f>
              <c:numCache>
                <c:formatCode>#,##0</c:formatCode>
                <c:ptCount val="6"/>
                <c:pt idx="0">
                  <c:v>106.23543600000001</c:v>
                </c:pt>
                <c:pt idx="1">
                  <c:v>106.23543600000001</c:v>
                </c:pt>
                <c:pt idx="2">
                  <c:v>108.1440520510122</c:v>
                </c:pt>
                <c:pt idx="3">
                  <c:v>114.25031752458705</c:v>
                </c:pt>
                <c:pt idx="4">
                  <c:v>115.8768389306864</c:v>
                </c:pt>
                <c:pt idx="5">
                  <c:v>115.8768389306864</c:v>
                </c:pt>
              </c:numCache>
            </c:numRef>
          </c:val>
          <c:extLst>
            <c:ext xmlns:c16="http://schemas.microsoft.com/office/drawing/2014/chart" uri="{C3380CC4-5D6E-409C-BE32-E72D297353CC}">
              <c16:uniqueId val="{00000007-5C8D-41D6-9605-5F41CB10435F}"/>
            </c:ext>
          </c:extLst>
        </c:ser>
        <c:ser>
          <c:idx val="1"/>
          <c:order val="1"/>
          <c:tx>
            <c:strRef>
              <c:f>'Figure 3.9'!$E$29</c:f>
              <c:strCache>
                <c:ptCount val="1"/>
                <c:pt idx="0">
                  <c:v>Increase</c:v>
                </c:pt>
              </c:strCache>
            </c:strRef>
          </c:tx>
          <c:spPr>
            <a:solidFill>
              <a:schemeClr val="accent4">
                <a:lumMod val="60000"/>
                <a:lumOff val="40000"/>
              </a:schemeClr>
            </a:solidFill>
            <a:ln>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5C8D-41D6-9605-5F41CB10435F}"/>
                </c:ext>
              </c:extLst>
            </c:dLbl>
            <c:dLbl>
              <c:idx val="1"/>
              <c:layout>
                <c:manualLayout>
                  <c:x val="9.1548888888888888E-2"/>
                  <c:y val="-4.0866013071894662E-3"/>
                </c:manualLayout>
              </c:layout>
              <c:tx>
                <c:rich>
                  <a:bodyPr/>
                  <a:lstStyle/>
                  <a:p>
                    <a:r>
                      <a:rPr lang="en-US"/>
                      <a:t>-2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C8D-41D6-9605-5F41CB10435F}"/>
                </c:ext>
              </c:extLst>
            </c:dLbl>
            <c:dLbl>
              <c:idx val="2"/>
              <c:delete val="1"/>
              <c:extLst>
                <c:ext xmlns:c15="http://schemas.microsoft.com/office/drawing/2012/chart" uri="{CE6537A1-D6FC-4f65-9D91-7224C49458BB}"/>
                <c:ext xmlns:c16="http://schemas.microsoft.com/office/drawing/2014/chart" uri="{C3380CC4-5D6E-409C-BE32-E72D297353CC}">
                  <c16:uniqueId val="{0000000A-5C8D-41D6-9605-5F41CB10435F}"/>
                </c:ext>
              </c:extLst>
            </c:dLbl>
            <c:dLbl>
              <c:idx val="3"/>
              <c:delete val="1"/>
              <c:extLst>
                <c:ext xmlns:c15="http://schemas.microsoft.com/office/drawing/2012/chart" uri="{CE6537A1-D6FC-4f65-9D91-7224C49458BB}"/>
                <c:ext xmlns:c16="http://schemas.microsoft.com/office/drawing/2014/chart" uri="{C3380CC4-5D6E-409C-BE32-E72D297353CC}">
                  <c16:uniqueId val="{0000000A-B3FD-41AA-8F50-72779AD8A70A}"/>
                </c:ext>
              </c:extLst>
            </c:dLbl>
            <c:dLbl>
              <c:idx val="4"/>
              <c:layout>
                <c:manualLayout>
                  <c:x val="6.91134920634920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38E-4FA4-B163-78A6BB98A61B}"/>
                </c:ext>
              </c:extLst>
            </c:dLbl>
            <c:numFmt formatCode="&quot;+&quot;0" sourceLinked="0"/>
            <c:spPr>
              <a:noFill/>
              <a:ln>
                <a:noFill/>
              </a:ln>
              <a:effectLst/>
            </c:spPr>
            <c:txPr>
              <a:bodyPr wrap="square" lIns="38100" tIns="19050" rIns="38100" bIns="19050" anchor="ctr">
                <a:spAutoFit/>
              </a:bodyPr>
              <a:lstStyle/>
              <a:p>
                <a:pPr>
                  <a:defRPr>
                    <a:solidFill>
                      <a:schemeClr val="tx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'Figure 3.9'!$B$30:$B$35</c:f>
              <c:strCache>
                <c:ptCount val="6"/>
                <c:pt idx="0">
                  <c:v>Outturn</c:v>
                </c:pt>
                <c:pt idx="1">
                  <c:v>Other</c:v>
                </c:pt>
                <c:pt idx="2">
                  <c:v>Growth from 2019-20</c:v>
                </c:pt>
                <c:pt idx="3">
                  <c:v>Base year</c:v>
                </c:pt>
                <c:pt idx="4">
                  <c:v>Incineration [1]</c:v>
                </c:pt>
                <c:pt idx="5">
                  <c:v>February 2020 Forecast</c:v>
                </c:pt>
              </c:strCache>
            </c:strRef>
          </c:cat>
          <c:val>
            <c:numRef>
              <c:f>'Figure 3.9'!$E$30:$E$35</c:f>
              <c:numCache>
                <c:formatCode>#,##0</c:formatCode>
                <c:ptCount val="6"/>
                <c:pt idx="1">
                  <c:v>0</c:v>
                </c:pt>
                <c:pt idx="2">
                  <c:v>0</c:v>
                </c:pt>
                <c:pt idx="3">
                  <c:v>0</c:v>
                </c:pt>
                <c:pt idx="4">
                  <c:v>2.2250501451043903</c:v>
                </c:pt>
              </c:numCache>
            </c:numRef>
          </c:val>
          <c:extLst>
            <c:ext xmlns:c16="http://schemas.microsoft.com/office/drawing/2014/chart" uri="{C3380CC4-5D6E-409C-BE32-E72D297353CC}">
              <c16:uniqueId val="{0000000B-5C8D-41D6-9605-5F41CB10435F}"/>
            </c:ext>
          </c:extLst>
        </c:ser>
        <c:ser>
          <c:idx val="2"/>
          <c:order val="2"/>
          <c:tx>
            <c:strRef>
              <c:f>'Figure 3.9'!$F$29</c:f>
              <c:strCache>
                <c:ptCount val="1"/>
                <c:pt idx="0">
                  <c:v>Decrease</c:v>
                </c:pt>
              </c:strCache>
            </c:strRef>
          </c:tx>
          <c:spPr>
            <a:solidFill>
              <a:schemeClr val="accent4">
                <a:lumMod val="20000"/>
                <a:lumOff val="80000"/>
              </a:schemeClr>
            </a:solidFill>
            <a:ln>
              <a:noFill/>
            </a:ln>
            <a:effectLst/>
          </c:spPr>
          <c:invertIfNegative val="0"/>
          <c:dPt>
            <c:idx val="0"/>
            <c:invertIfNegative val="0"/>
            <c:bubble3D val="0"/>
            <c:extLst>
              <c:ext xmlns:c16="http://schemas.microsoft.com/office/drawing/2014/chart" uri="{C3380CC4-5D6E-409C-BE32-E72D297353CC}">
                <c16:uniqueId val="{0000000C-5C8D-41D6-9605-5F41CB10435F}"/>
              </c:ext>
            </c:extLst>
          </c:dPt>
          <c:dPt>
            <c:idx val="1"/>
            <c:invertIfNegative val="0"/>
            <c:bubble3D val="0"/>
            <c:extLst>
              <c:ext xmlns:c16="http://schemas.microsoft.com/office/drawing/2014/chart" uri="{C3380CC4-5D6E-409C-BE32-E72D297353CC}">
                <c16:uniqueId val="{0000000D-5C8D-41D6-9605-5F41CB10435F}"/>
              </c:ext>
            </c:extLst>
          </c:dPt>
          <c:dPt>
            <c:idx val="4"/>
            <c:invertIfNegative val="0"/>
            <c:bubble3D val="0"/>
            <c:extLst>
              <c:ext xmlns:c16="http://schemas.microsoft.com/office/drawing/2014/chart" uri="{C3380CC4-5D6E-409C-BE32-E72D297353CC}">
                <c16:uniqueId val="{0000000A-E38E-4FA4-B163-78A6BB98A61B}"/>
              </c:ext>
            </c:extLst>
          </c:dPt>
          <c:dLbls>
            <c:dLbl>
              <c:idx val="0"/>
              <c:layout>
                <c:manualLayout>
                  <c:x val="3.3792391672445063E-2"/>
                  <c:y val="1.9880703257177824E-3"/>
                </c:manualLayout>
              </c:layout>
              <c:numFmt formatCode="&quot;-&quot;0" sourceLinked="0"/>
              <c:spPr>
                <a:noFill/>
                <a:ln>
                  <a:noFill/>
                </a:ln>
                <a:effectLst/>
              </c:spPr>
              <c:txPr>
                <a:bodyPr wrap="square" lIns="38100" tIns="19050" rIns="38100" bIns="19050" anchor="ctr">
                  <a:noAutofit/>
                </a:bodyPr>
                <a:lstStyle/>
                <a:p>
                  <a:pPr>
                    <a:defRPr>
                      <a:solidFill>
                        <a:schemeClr val="tx1"/>
                      </a:solidFill>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4.3704826563029139E-2"/>
                      <c:h val="5.4671933957243027E-2"/>
                    </c:manualLayout>
                  </c15:layout>
                </c:ext>
                <c:ext xmlns:c16="http://schemas.microsoft.com/office/drawing/2014/chart" uri="{C3380CC4-5D6E-409C-BE32-E72D297353CC}">
                  <c16:uniqueId val="{0000000C-5C8D-41D6-9605-5F41CB10435F}"/>
                </c:ext>
              </c:extLst>
            </c:dLbl>
            <c:dLbl>
              <c:idx val="1"/>
              <c:delete val="1"/>
              <c:extLst>
                <c:ext xmlns:c15="http://schemas.microsoft.com/office/drawing/2012/chart" uri="{CE6537A1-D6FC-4f65-9D91-7224C49458BB}"/>
                <c:ext xmlns:c16="http://schemas.microsoft.com/office/drawing/2014/chart" uri="{C3380CC4-5D6E-409C-BE32-E72D297353CC}">
                  <c16:uniqueId val="{0000000D-5C8D-41D6-9605-5F41CB10435F}"/>
                </c:ext>
              </c:extLst>
            </c:dLbl>
            <c:dLbl>
              <c:idx val="2"/>
              <c:layout>
                <c:manualLayout>
                  <c:x val="0.13304761904761905"/>
                  <c:y val="-4.15032679738562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C8D-41D6-9605-5F41CB10435F}"/>
                </c:ext>
              </c:extLst>
            </c:dLbl>
            <c:dLbl>
              <c:idx val="3"/>
              <c:layout>
                <c:manualLayout>
                  <c:x val="9.27301587301587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3FD-41AA-8F50-72779AD8A70A}"/>
                </c:ext>
              </c:extLst>
            </c:dLbl>
            <c:dLbl>
              <c:idx val="4"/>
              <c:delete val="1"/>
              <c:extLst>
                <c:ext xmlns:c15="http://schemas.microsoft.com/office/drawing/2012/chart" uri="{CE6537A1-D6FC-4f65-9D91-7224C49458BB}"/>
                <c:ext xmlns:c16="http://schemas.microsoft.com/office/drawing/2014/chart" uri="{C3380CC4-5D6E-409C-BE32-E72D297353CC}">
                  <c16:uniqueId val="{0000000A-E38E-4FA4-B163-78A6BB98A61B}"/>
                </c:ext>
              </c:extLst>
            </c:dLbl>
            <c:numFmt formatCode="&quot;-&quot;0" sourceLinked="0"/>
            <c:spPr>
              <a:noFill/>
              <a:ln>
                <a:noFill/>
              </a:ln>
              <a:effectLst/>
            </c:spPr>
            <c:txPr>
              <a:bodyPr wrap="square" lIns="38100" tIns="19050" rIns="38100" bIns="19050" anchor="ctr">
                <a:spAutoFit/>
              </a:bodyPr>
              <a:lstStyle/>
              <a:p>
                <a:pPr>
                  <a:defRPr>
                    <a:solidFill>
                      <a:schemeClr val="tx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3.9'!$B$30:$B$35</c:f>
              <c:strCache>
                <c:ptCount val="6"/>
                <c:pt idx="0">
                  <c:v>Outturn</c:v>
                </c:pt>
                <c:pt idx="1">
                  <c:v>Other</c:v>
                </c:pt>
                <c:pt idx="2">
                  <c:v>Growth from 2019-20</c:v>
                </c:pt>
                <c:pt idx="3">
                  <c:v>Base year</c:v>
                </c:pt>
                <c:pt idx="4">
                  <c:v>Incineration [1]</c:v>
                </c:pt>
                <c:pt idx="5">
                  <c:v>February 2020 Forecast</c:v>
                </c:pt>
              </c:strCache>
            </c:strRef>
          </c:cat>
          <c:val>
            <c:numRef>
              <c:f>'Figure 3.9'!$F$30:$F$35</c:f>
              <c:numCache>
                <c:formatCode>#,##0</c:formatCode>
                <c:ptCount val="6"/>
                <c:pt idx="1">
                  <c:v>1.9086160510121886</c:v>
                </c:pt>
                <c:pt idx="2">
                  <c:v>6.1062654735748509</c:v>
                </c:pt>
                <c:pt idx="3">
                  <c:v>3.8515715512037474</c:v>
                </c:pt>
                <c:pt idx="4">
                  <c:v>0</c:v>
                </c:pt>
              </c:numCache>
            </c:numRef>
          </c:val>
          <c:extLst>
            <c:ext xmlns:c16="http://schemas.microsoft.com/office/drawing/2014/chart" uri="{C3380CC4-5D6E-409C-BE32-E72D297353CC}">
              <c16:uniqueId val="{0000000F-5C8D-41D6-9605-5F41CB10435F}"/>
            </c:ext>
          </c:extLst>
        </c:ser>
        <c:dLbls>
          <c:showLegendKey val="0"/>
          <c:showVal val="0"/>
          <c:showCatName val="0"/>
          <c:showSerName val="0"/>
          <c:showPercent val="0"/>
          <c:showBubbleSize val="0"/>
        </c:dLbls>
        <c:gapWidth val="100"/>
        <c:overlap val="100"/>
        <c:axId val="602922600"/>
        <c:axId val="602921616"/>
      </c:barChart>
      <c:catAx>
        <c:axId val="602922600"/>
        <c:scaling>
          <c:orientation val="minMax"/>
        </c:scaling>
        <c:delete val="0"/>
        <c:axPos val="l"/>
        <c:numFmt formatCode="General" sourceLinked="1"/>
        <c:majorTickMark val="none"/>
        <c:minorTickMark val="none"/>
        <c:tickLblPos val="nextTo"/>
        <c:spPr>
          <a:noFill/>
          <a:ln w="9525" cap="flat" cmpd="sng" algn="ctr">
            <a:solidFill>
              <a:srgbClr val="BEBEBE"/>
            </a:solidFill>
            <a:round/>
          </a:ln>
          <a:effectLst/>
        </c:spPr>
        <c:txPr>
          <a:bodyPr rot="-60000000" vert="horz"/>
          <a:lstStyle/>
          <a:p>
            <a:pPr>
              <a:defRPr>
                <a:solidFill>
                  <a:schemeClr val="tx1"/>
                </a:solidFill>
              </a:defRPr>
            </a:pPr>
            <a:endParaRPr lang="en-US"/>
          </a:p>
        </c:txPr>
        <c:crossAx val="602921616"/>
        <c:crosses val="autoZero"/>
        <c:auto val="1"/>
        <c:lblAlgn val="ctr"/>
        <c:lblOffset val="10"/>
        <c:noMultiLvlLbl val="0"/>
      </c:catAx>
      <c:valAx>
        <c:axId val="602921616"/>
        <c:scaling>
          <c:orientation val="minMax"/>
        </c:scaling>
        <c:delete val="0"/>
        <c:axPos val="b"/>
        <c:majorGridlines>
          <c:spPr>
            <a:ln w="9525" cap="flat" cmpd="sng" algn="ctr">
              <a:noFill/>
              <a:round/>
            </a:ln>
            <a:effectLst/>
          </c:spPr>
        </c:majorGridlines>
        <c:title>
          <c:tx>
            <c:rich>
              <a:bodyPr/>
              <a:lstStyle/>
              <a:p>
                <a:pPr>
                  <a:defRPr>
                    <a:solidFill>
                      <a:schemeClr val="tx1"/>
                    </a:solidFill>
                  </a:defRPr>
                </a:pPr>
                <a:r>
                  <a:rPr lang="en-GB" b="0">
                    <a:solidFill>
                      <a:schemeClr val="tx1"/>
                    </a:solidFill>
                  </a:rPr>
                  <a:t>£</a:t>
                </a:r>
                <a:r>
                  <a:rPr lang="en-GB" b="0" baseline="0">
                    <a:solidFill>
                      <a:schemeClr val="tx1"/>
                    </a:solidFill>
                  </a:rPr>
                  <a:t> million</a:t>
                </a:r>
                <a:endParaRPr lang="en-GB" b="0">
                  <a:solidFill>
                    <a:schemeClr val="tx1"/>
                  </a:solidFill>
                </a:endParaRPr>
              </a:p>
            </c:rich>
          </c:tx>
          <c:layout>
            <c:manualLayout>
              <c:xMode val="edge"/>
              <c:yMode val="edge"/>
              <c:x val="0.54866281645442172"/>
              <c:y val="0.9382845594935858"/>
            </c:manualLayout>
          </c:layout>
          <c:overlay val="0"/>
        </c:title>
        <c:numFmt formatCode="#,##0" sourceLinked="1"/>
        <c:majorTickMark val="none"/>
        <c:minorTickMark val="none"/>
        <c:tickLblPos val="nextTo"/>
        <c:spPr>
          <a:noFill/>
          <a:ln>
            <a:solidFill>
              <a:srgbClr val="BEBEBE"/>
            </a:solidFill>
          </a:ln>
          <a:effectLst/>
        </c:spPr>
        <c:txPr>
          <a:bodyPr rot="-60000000" vert="horz"/>
          <a:lstStyle/>
          <a:p>
            <a:pPr>
              <a:defRPr sz="1000">
                <a:solidFill>
                  <a:schemeClr val="tx1"/>
                </a:solidFill>
              </a:defRPr>
            </a:pPr>
            <a:endParaRPr lang="en-US"/>
          </a:p>
        </c:txPr>
        <c:crossAx val="602922600"/>
        <c:crosses val="autoZero"/>
        <c:crossBetween val="between"/>
        <c:majorUnit val="10"/>
      </c:valAx>
      <c:spPr>
        <a:noFill/>
        <a:ln>
          <a:solidFill>
            <a:schemeClr val="bg1"/>
          </a:solidFill>
        </a:ln>
        <a:effectLst/>
      </c:spPr>
    </c:plotArea>
    <c:plotVisOnly val="0"/>
    <c:dispBlanksAs val="gap"/>
    <c:showDLblsOverMax val="0"/>
  </c:chart>
  <c:spPr>
    <a:solidFill>
      <a:schemeClr val="bg1"/>
    </a:solidFill>
    <a:ln w="9525" cap="flat" cmpd="sng" algn="ctr">
      <a:noFill/>
      <a:round/>
    </a:ln>
    <a:effectLst/>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77034719646514"/>
          <c:y val="5.6326572015734247E-3"/>
          <c:w val="0.72302351358094374"/>
          <c:h val="0.84152911308331102"/>
        </c:manualLayout>
      </c:layout>
      <c:barChart>
        <c:barDir val="bar"/>
        <c:grouping val="stacked"/>
        <c:varyColors val="0"/>
        <c:ser>
          <c:idx val="0"/>
          <c:order val="0"/>
          <c:tx>
            <c:strRef>
              <c:f>'Figure 4.2'!$D$28</c:f>
              <c:strCache>
                <c:ptCount val="1"/>
                <c:pt idx="0">
                  <c:v>Base</c:v>
                </c:pt>
              </c:strCache>
            </c:strRef>
          </c:tx>
          <c:spPr>
            <a:no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1-B7A1-4216-94EA-A3D2A46C815C}"/>
              </c:ext>
            </c:extLst>
          </c:dPt>
          <c:dPt>
            <c:idx val="5"/>
            <c:invertIfNegative val="0"/>
            <c:bubble3D val="0"/>
            <c:spPr>
              <a:solidFill>
                <a:schemeClr val="accent4"/>
              </a:solidFill>
              <a:ln>
                <a:noFill/>
              </a:ln>
              <a:effectLst/>
            </c:spPr>
            <c:extLst>
              <c:ext xmlns:c16="http://schemas.microsoft.com/office/drawing/2014/chart" uri="{C3380CC4-5D6E-409C-BE32-E72D297353CC}">
                <c16:uniqueId val="{00000003-B7A1-4216-94EA-A3D2A46C815C}"/>
              </c:ext>
            </c:extLst>
          </c:dPt>
          <c:dPt>
            <c:idx val="6"/>
            <c:invertIfNegative val="0"/>
            <c:bubble3D val="0"/>
            <c:spPr>
              <a:solidFill>
                <a:schemeClr val="accent2"/>
              </a:solidFill>
              <a:ln>
                <a:noFill/>
              </a:ln>
              <a:effectLst/>
            </c:spPr>
            <c:extLst>
              <c:ext xmlns:c16="http://schemas.microsoft.com/office/drawing/2014/chart" uri="{C3380CC4-5D6E-409C-BE32-E72D297353CC}">
                <c16:uniqueId val="{00000005-B7A1-4216-94EA-A3D2A46C815C}"/>
              </c:ext>
            </c:extLst>
          </c:dPt>
          <c:dLbls>
            <c:dLbl>
              <c:idx val="0"/>
              <c:layout>
                <c:manualLayout>
                  <c:x val="1.66037921383069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A1-4216-94EA-A3D2A46C815C}"/>
                </c:ext>
              </c:extLst>
            </c:dLbl>
            <c:dLbl>
              <c:idx val="5"/>
              <c:layout>
                <c:manualLayout>
                  <c:x val="1.297051702333515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A1-4216-94EA-A3D2A46C815C}"/>
                </c:ext>
              </c:extLst>
            </c:dLbl>
            <c:dLbl>
              <c:idx val="6"/>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7A1-4216-94EA-A3D2A46C815C}"/>
                </c:ext>
              </c:extLst>
            </c:dLbl>
            <c:spPr>
              <a:noFill/>
              <a:ln>
                <a:noFill/>
              </a:ln>
              <a:effectLst/>
            </c:spPr>
            <c:txPr>
              <a:bodyPr rot="0" vert="horz"/>
              <a:lstStyle/>
              <a:p>
                <a:pPr>
                  <a:defRPr b="0">
                    <a:solidFill>
                      <a:schemeClr val="bg1"/>
                    </a:solidFill>
                  </a:defRPr>
                </a:pPr>
                <a:endParaRPr lang="en-US"/>
              </a:p>
            </c:txPr>
            <c:dLblPos val="inEnd"/>
            <c:showLegendKey val="0"/>
            <c:showVal val="0"/>
            <c:showCatName val="0"/>
            <c:showSerName val="0"/>
            <c:showPercent val="0"/>
            <c:showBubbleSize val="0"/>
            <c:extLst>
              <c:ext xmlns:c15="http://schemas.microsoft.com/office/drawing/2012/chart" uri="{CE6537A1-D6FC-4f65-9D91-7224C49458BB}">
                <c15:showLeaderLines val="0"/>
              </c:ext>
            </c:extLst>
          </c:dLbls>
          <c:cat>
            <c:strRef>
              <c:f>'Figure 4.2'!$B$29:$B$34</c:f>
              <c:strCache>
                <c:ptCount val="6"/>
                <c:pt idx="0">
                  <c:v>Outturn</c:v>
                </c:pt>
                <c:pt idx="1">
                  <c:v>Other</c:v>
                </c:pt>
                <c:pt idx="2">
                  <c:v>Other COVID-19 effects</c:v>
                </c:pt>
                <c:pt idx="3">
                  <c:v>SG policies - delayed launches</c:v>
                </c:pt>
                <c:pt idx="4">
                  <c:v>SG policies - extra COVID-19 spending</c:v>
                </c:pt>
                <c:pt idx="5">
                  <c:v>February 2020 forecast</c:v>
                </c:pt>
              </c:strCache>
            </c:strRef>
          </c:cat>
          <c:val>
            <c:numRef>
              <c:f>'Figure 4.2'!$D$29:$D$34</c:f>
              <c:numCache>
                <c:formatCode>#,##0</c:formatCode>
                <c:ptCount val="6"/>
                <c:pt idx="0">
                  <c:v>3535.2114156075695</c:v>
                </c:pt>
                <c:pt idx="1">
                  <c:v>3488.072717605547</c:v>
                </c:pt>
                <c:pt idx="2">
                  <c:v>3480.6697932971438</c:v>
                </c:pt>
                <c:pt idx="3">
                  <c:v>3480.6697932971438</c:v>
                </c:pt>
                <c:pt idx="4">
                  <c:v>3435</c:v>
                </c:pt>
                <c:pt idx="5">
                  <c:v>3435.142436108978</c:v>
                </c:pt>
              </c:numCache>
            </c:numRef>
          </c:val>
          <c:extLst>
            <c:ext xmlns:c16="http://schemas.microsoft.com/office/drawing/2014/chart" uri="{C3380CC4-5D6E-409C-BE32-E72D297353CC}">
              <c16:uniqueId val="{00000006-B7A1-4216-94EA-A3D2A46C815C}"/>
            </c:ext>
          </c:extLst>
        </c:ser>
        <c:ser>
          <c:idx val="1"/>
          <c:order val="1"/>
          <c:tx>
            <c:strRef>
              <c:f>'Figure 4.2'!$E$28</c:f>
              <c:strCache>
                <c:ptCount val="1"/>
                <c:pt idx="0">
                  <c:v>Increase</c:v>
                </c:pt>
              </c:strCache>
            </c:strRef>
          </c:tx>
          <c:spPr>
            <a:solidFill>
              <a:schemeClr val="accent4">
                <a:lumMod val="60000"/>
                <a:lumOff val="40000"/>
              </a:schemeClr>
            </a:solidFill>
            <a:ln>
              <a:noFill/>
            </a:ln>
          </c:spPr>
          <c:invertIfNegative val="0"/>
          <c:dLbls>
            <c:dLbl>
              <c:idx val="1"/>
              <c:layout>
                <c:manualLayout>
                  <c:x val="5.18600344612122E-2"/>
                  <c:y val="-2.1057518528959005E-3"/>
                </c:manualLayout>
              </c:layout>
              <c:numFmt formatCode="&quot;+&quot;0" sourceLinked="0"/>
              <c:spPr>
                <a:noFill/>
                <a:ln>
                  <a:noFill/>
                </a:ln>
                <a:effectLst/>
              </c:spPr>
              <c:txPr>
                <a:bodyPr wrap="square" lIns="38100" tIns="19050" rIns="38100" bIns="19050" anchor="ctr">
                  <a:noAutofit/>
                </a:bodyPr>
                <a:lstStyle/>
                <a:p>
                  <a:pPr>
                    <a:defRPr>
                      <a:solidFill>
                        <a:schemeClr val="tx1"/>
                      </a:solidFill>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2561566281029282E-2"/>
                      <c:h val="7.7879657110643166E-2"/>
                    </c:manualLayout>
                  </c15:layout>
                </c:ext>
                <c:ext xmlns:c16="http://schemas.microsoft.com/office/drawing/2014/chart" uri="{C3380CC4-5D6E-409C-BE32-E72D297353CC}">
                  <c16:uniqueId val="{00000007-B7A1-4216-94EA-A3D2A46C815C}"/>
                </c:ext>
              </c:extLst>
            </c:dLbl>
            <c:dLbl>
              <c:idx val="2"/>
              <c:layout>
                <c:manualLayout>
                  <c:x val="2.6932838505670954E-2"/>
                  <c:y val="-7.721000933623042E-17"/>
                </c:manualLayout>
              </c:layout>
              <c:numFmt formatCode="&quot;+&quot;0" sourceLinked="0"/>
              <c:spPr>
                <a:noFill/>
                <a:ln>
                  <a:noFill/>
                </a:ln>
                <a:effectLst/>
              </c:spPr>
              <c:txPr>
                <a:bodyPr wrap="square" lIns="38100" tIns="19050" rIns="38100" bIns="19050" anchor="ctr">
                  <a:noAutofit/>
                </a:bodyPr>
                <a:lstStyle/>
                <a:p>
                  <a:pPr>
                    <a:defRPr>
                      <a:solidFill>
                        <a:schemeClr val="tx1"/>
                      </a:solidFill>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4.5016189195841924E-2"/>
                      <c:h val="7.0542687072010085E-2"/>
                    </c:manualLayout>
                  </c15:layout>
                </c:ext>
                <c:ext xmlns:c16="http://schemas.microsoft.com/office/drawing/2014/chart" uri="{C3380CC4-5D6E-409C-BE32-E72D297353CC}">
                  <c16:uniqueId val="{00000008-B7A1-4216-94EA-A3D2A46C815C}"/>
                </c:ext>
              </c:extLst>
            </c:dLbl>
            <c:dLbl>
              <c:idx val="3"/>
              <c:layout>
                <c:manualLayout>
                  <c:x val="0.11453984126984126"/>
                  <c:y val="-2.2493464052287964E-3"/>
                </c:manualLayout>
              </c:layout>
              <c:numFmt formatCode="&quot;+&quot;0" sourceLinked="0"/>
              <c:spPr>
                <a:noFill/>
                <a:ln>
                  <a:noFill/>
                </a:ln>
                <a:effectLst/>
              </c:spPr>
              <c:txPr>
                <a:bodyPr wrap="square" lIns="38100" tIns="19050" rIns="38100" bIns="19050" anchor="ctr">
                  <a:noAutofit/>
                </a:bodyPr>
                <a:lstStyle/>
                <a:p>
                  <a:pPr>
                    <a:defRPr>
                      <a:solidFill>
                        <a:schemeClr val="tx1"/>
                      </a:solidFill>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4.5155555555555553E-2"/>
                      <c:h val="6.536764705882353E-2"/>
                    </c:manualLayout>
                  </c15:layout>
                </c:ext>
                <c:ext xmlns:c16="http://schemas.microsoft.com/office/drawing/2014/chart" uri="{C3380CC4-5D6E-409C-BE32-E72D297353CC}">
                  <c16:uniqueId val="{00000009-B7A1-4216-94EA-A3D2A46C815C}"/>
                </c:ext>
              </c:extLst>
            </c:dLbl>
            <c:dLbl>
              <c:idx val="4"/>
              <c:layout>
                <c:manualLayout>
                  <c:x val="5.7677465775471948E-2"/>
                  <c:y val="-4.2115037057916856E-3"/>
                </c:manualLayout>
              </c:layout>
              <c:tx>
                <c:rich>
                  <a:bodyPr/>
                  <a:lstStyle/>
                  <a:p>
                    <a:r>
                      <a:rPr lang="en-US"/>
                      <a:t>+59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7A1-4216-94EA-A3D2A46C815C}"/>
                </c:ext>
              </c:extLst>
            </c:dLbl>
            <c:numFmt formatCode="&quot;+&quot;0" sourceLinked="0"/>
            <c:spPr>
              <a:noFill/>
              <a:ln>
                <a:noFill/>
              </a:ln>
              <a:effectLst/>
            </c:spPr>
            <c:txPr>
              <a:bodyPr wrap="square" lIns="38100" tIns="19050" rIns="38100" bIns="19050" anchor="ctr">
                <a:spAutoFit/>
              </a:bodyPr>
              <a:lstStyle/>
              <a:p>
                <a:pPr>
                  <a:defRPr>
                    <a:solidFill>
                      <a:schemeClr val="tx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'Figure 4.2'!$B$29:$B$34</c:f>
              <c:strCache>
                <c:ptCount val="6"/>
                <c:pt idx="0">
                  <c:v>Outturn</c:v>
                </c:pt>
                <c:pt idx="1">
                  <c:v>Other</c:v>
                </c:pt>
                <c:pt idx="2">
                  <c:v>Other COVID-19 effects</c:v>
                </c:pt>
                <c:pt idx="3">
                  <c:v>SG policies - delayed launches</c:v>
                </c:pt>
                <c:pt idx="4">
                  <c:v>SG policies - extra COVID-19 spending</c:v>
                </c:pt>
                <c:pt idx="5">
                  <c:v>February 2020 forecast</c:v>
                </c:pt>
              </c:strCache>
            </c:strRef>
          </c:cat>
          <c:val>
            <c:numRef>
              <c:f>'Figure 4.2'!$E$29:$E$34</c:f>
              <c:numCache>
                <c:formatCode>#,##0</c:formatCode>
                <c:ptCount val="6"/>
                <c:pt idx="1">
                  <c:v>47.918261893044388</c:v>
                </c:pt>
                <c:pt idx="2">
                  <c:v>7.4029243084033549</c:v>
                </c:pt>
                <c:pt idx="4">
                  <c:v>60</c:v>
                </c:pt>
              </c:numCache>
            </c:numRef>
          </c:val>
          <c:extLst>
            <c:ext xmlns:c16="http://schemas.microsoft.com/office/drawing/2014/chart" uri="{C3380CC4-5D6E-409C-BE32-E72D297353CC}">
              <c16:uniqueId val="{0000000B-B7A1-4216-94EA-A3D2A46C815C}"/>
            </c:ext>
          </c:extLst>
        </c:ser>
        <c:ser>
          <c:idx val="2"/>
          <c:order val="2"/>
          <c:tx>
            <c:strRef>
              <c:f>'Figure 4.2'!$F$28</c:f>
              <c:strCache>
                <c:ptCount val="1"/>
                <c:pt idx="0">
                  <c:v>Decrease</c:v>
                </c:pt>
              </c:strCache>
            </c:strRef>
          </c:tx>
          <c:spPr>
            <a:solidFill>
              <a:schemeClr val="accent4">
                <a:lumMod val="20000"/>
                <a:lumOff val="80000"/>
              </a:schemeClr>
            </a:solidFill>
            <a:ln>
              <a:noFill/>
            </a:ln>
            <a:effectLst/>
          </c:spPr>
          <c:invertIfNegative val="0"/>
          <c:dPt>
            <c:idx val="1"/>
            <c:invertIfNegative val="0"/>
            <c:bubble3D val="0"/>
            <c:extLst>
              <c:ext xmlns:c16="http://schemas.microsoft.com/office/drawing/2014/chart" uri="{C3380CC4-5D6E-409C-BE32-E72D297353CC}">
                <c16:uniqueId val="{0000000C-B7A1-4216-94EA-A3D2A46C815C}"/>
              </c:ext>
            </c:extLst>
          </c:dPt>
          <c:dPt>
            <c:idx val="2"/>
            <c:invertIfNegative val="0"/>
            <c:bubble3D val="0"/>
            <c:extLst>
              <c:ext xmlns:c16="http://schemas.microsoft.com/office/drawing/2014/chart" uri="{C3380CC4-5D6E-409C-BE32-E72D297353CC}">
                <c16:uniqueId val="{0000000D-B7A1-4216-94EA-A3D2A46C815C}"/>
              </c:ext>
            </c:extLst>
          </c:dPt>
          <c:dPt>
            <c:idx val="3"/>
            <c:invertIfNegative val="0"/>
            <c:bubble3D val="0"/>
            <c:extLst>
              <c:ext xmlns:c16="http://schemas.microsoft.com/office/drawing/2014/chart" uri="{C3380CC4-5D6E-409C-BE32-E72D297353CC}">
                <c16:uniqueId val="{0000000E-B7A1-4216-94EA-A3D2A46C815C}"/>
              </c:ext>
            </c:extLst>
          </c:dPt>
          <c:dPt>
            <c:idx val="4"/>
            <c:invertIfNegative val="0"/>
            <c:bubble3D val="0"/>
            <c:extLst>
              <c:ext xmlns:c16="http://schemas.microsoft.com/office/drawing/2014/chart" uri="{C3380CC4-5D6E-409C-BE32-E72D297353CC}">
                <c16:uniqueId val="{0000000F-B7A1-4216-94EA-A3D2A46C815C}"/>
              </c:ext>
            </c:extLst>
          </c:dPt>
          <c:dPt>
            <c:idx val="5"/>
            <c:invertIfNegative val="0"/>
            <c:bubble3D val="0"/>
            <c:extLst>
              <c:ext xmlns:c16="http://schemas.microsoft.com/office/drawing/2014/chart" uri="{C3380CC4-5D6E-409C-BE32-E72D297353CC}">
                <c16:uniqueId val="{00000010-B7A1-4216-94EA-A3D2A46C815C}"/>
              </c:ext>
            </c:extLst>
          </c:dPt>
          <c:dLbls>
            <c:dLbl>
              <c:idx val="1"/>
              <c:layout>
                <c:manualLayout>
                  <c:x val="5.771306307159222E-2"/>
                  <c:y val="-4.21150370579164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7A1-4216-94EA-A3D2A46C815C}"/>
                </c:ext>
              </c:extLst>
            </c:dLbl>
            <c:dLbl>
              <c:idx val="2"/>
              <c:layout>
                <c:manualLayout>
                  <c:x val="8.7261269841269695E-2"/>
                  <c:y val="-4.150326797385621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7A1-4216-94EA-A3D2A46C815C}"/>
                </c:ext>
              </c:extLst>
            </c:dLbl>
            <c:dLbl>
              <c:idx val="3"/>
              <c:layout>
                <c:manualLayout>
                  <c:x val="3.0780376043776959E-2"/>
                  <c:y val="-3.860500466811521E-17"/>
                </c:manualLayout>
              </c:layout>
              <c:numFmt formatCode="&quot;-&quot;0" sourceLinked="0"/>
              <c:spPr>
                <a:noFill/>
                <a:ln>
                  <a:noFill/>
                </a:ln>
                <a:effectLst/>
              </c:spPr>
              <c:txPr>
                <a:bodyPr wrap="square" lIns="38100" tIns="19050" rIns="38100" bIns="19050" anchor="ctr">
                  <a:noAutofit/>
                </a:bodyPr>
                <a:lstStyle/>
                <a:p>
                  <a:pPr>
                    <a:defRPr>
                      <a:solidFill>
                        <a:schemeClr val="tx1"/>
                      </a:solidFill>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8188059758014119E-2"/>
                      <c:h val="6.2119679660426787E-2"/>
                    </c:manualLayout>
                  </c15:layout>
                </c:ext>
                <c:ext xmlns:c16="http://schemas.microsoft.com/office/drawing/2014/chart" uri="{C3380CC4-5D6E-409C-BE32-E72D297353CC}">
                  <c16:uniqueId val="{0000000E-B7A1-4216-94EA-A3D2A46C815C}"/>
                </c:ext>
              </c:extLst>
            </c:dLbl>
            <c:dLbl>
              <c:idx val="4"/>
              <c:delete val="1"/>
              <c:extLst>
                <c:ext xmlns:c15="http://schemas.microsoft.com/office/drawing/2012/chart" uri="{CE6537A1-D6FC-4f65-9D91-7224C49458BB}"/>
                <c:ext xmlns:c16="http://schemas.microsoft.com/office/drawing/2014/chart" uri="{C3380CC4-5D6E-409C-BE32-E72D297353CC}">
                  <c16:uniqueId val="{0000000F-B7A1-4216-94EA-A3D2A46C815C}"/>
                </c:ext>
              </c:extLst>
            </c:dLbl>
            <c:numFmt formatCode="&quot;-&quot;0" sourceLinked="0"/>
            <c:spPr>
              <a:noFill/>
              <a:ln>
                <a:noFill/>
              </a:ln>
              <a:effectLst/>
            </c:spPr>
            <c:txPr>
              <a:bodyPr wrap="square" lIns="38100" tIns="19050" rIns="38100" bIns="19050" anchor="ctr">
                <a:spAutoFit/>
              </a:bodyPr>
              <a:lstStyle/>
              <a:p>
                <a:pPr>
                  <a:defRPr>
                    <a:solidFill>
                      <a:schemeClr val="tx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4.2'!$B$29:$B$34</c:f>
              <c:strCache>
                <c:ptCount val="6"/>
                <c:pt idx="0">
                  <c:v>Outturn</c:v>
                </c:pt>
                <c:pt idx="1">
                  <c:v>Other</c:v>
                </c:pt>
                <c:pt idx="2">
                  <c:v>Other COVID-19 effects</c:v>
                </c:pt>
                <c:pt idx="3">
                  <c:v>SG policies - delayed launches</c:v>
                </c:pt>
                <c:pt idx="4">
                  <c:v>SG policies - extra COVID-19 spending</c:v>
                </c:pt>
                <c:pt idx="5">
                  <c:v>February 2020 forecast</c:v>
                </c:pt>
              </c:strCache>
            </c:strRef>
          </c:cat>
          <c:val>
            <c:numRef>
              <c:f>'Figure 4.2'!$F$29:$F$34</c:f>
              <c:numCache>
                <c:formatCode>#,##0</c:formatCode>
                <c:ptCount val="6"/>
                <c:pt idx="3">
                  <c:v>14.33020670285625</c:v>
                </c:pt>
                <c:pt idx="4">
                  <c:v>0</c:v>
                </c:pt>
              </c:numCache>
            </c:numRef>
          </c:val>
          <c:extLst>
            <c:ext xmlns:c16="http://schemas.microsoft.com/office/drawing/2014/chart" uri="{C3380CC4-5D6E-409C-BE32-E72D297353CC}">
              <c16:uniqueId val="{00000011-B7A1-4216-94EA-A3D2A46C815C}"/>
            </c:ext>
          </c:extLst>
        </c:ser>
        <c:dLbls>
          <c:showLegendKey val="0"/>
          <c:showVal val="0"/>
          <c:showCatName val="0"/>
          <c:showSerName val="0"/>
          <c:showPercent val="0"/>
          <c:showBubbleSize val="0"/>
        </c:dLbls>
        <c:gapWidth val="100"/>
        <c:overlap val="100"/>
        <c:axId val="602922600"/>
        <c:axId val="602921616"/>
      </c:barChart>
      <c:catAx>
        <c:axId val="602922600"/>
        <c:scaling>
          <c:orientation val="minMax"/>
        </c:scaling>
        <c:delete val="0"/>
        <c:axPos val="l"/>
        <c:numFmt formatCode="General" sourceLinked="1"/>
        <c:majorTickMark val="none"/>
        <c:minorTickMark val="none"/>
        <c:tickLblPos val="nextTo"/>
        <c:spPr>
          <a:noFill/>
          <a:ln w="9525" cap="flat" cmpd="sng" algn="ctr">
            <a:solidFill>
              <a:srgbClr val="BEBEBE"/>
            </a:solidFill>
            <a:round/>
          </a:ln>
          <a:effectLst/>
        </c:spPr>
        <c:txPr>
          <a:bodyPr rot="-60000000" vert="horz"/>
          <a:lstStyle/>
          <a:p>
            <a:pPr>
              <a:defRPr>
                <a:solidFill>
                  <a:schemeClr val="tx1"/>
                </a:solidFill>
              </a:defRPr>
            </a:pPr>
            <a:endParaRPr lang="en-US"/>
          </a:p>
        </c:txPr>
        <c:crossAx val="602921616"/>
        <c:crosses val="autoZero"/>
        <c:auto val="1"/>
        <c:lblAlgn val="ctr"/>
        <c:lblOffset val="10"/>
        <c:noMultiLvlLbl val="0"/>
      </c:catAx>
      <c:valAx>
        <c:axId val="602921616"/>
        <c:scaling>
          <c:orientation val="minMax"/>
          <c:min val="3000"/>
        </c:scaling>
        <c:delete val="0"/>
        <c:axPos val="b"/>
        <c:title>
          <c:tx>
            <c:rich>
              <a:bodyPr/>
              <a:lstStyle/>
              <a:p>
                <a:pPr>
                  <a:defRPr>
                    <a:solidFill>
                      <a:schemeClr val="tx1"/>
                    </a:solidFill>
                  </a:defRPr>
                </a:pPr>
                <a:r>
                  <a:rPr lang="en-GB" b="0">
                    <a:solidFill>
                      <a:schemeClr val="tx1"/>
                    </a:solidFill>
                  </a:rPr>
                  <a:t>£</a:t>
                </a:r>
                <a:r>
                  <a:rPr lang="en-GB" b="0" baseline="0">
                    <a:solidFill>
                      <a:schemeClr val="tx1"/>
                    </a:solidFill>
                  </a:rPr>
                  <a:t> million</a:t>
                </a:r>
                <a:endParaRPr lang="en-GB" b="0">
                  <a:solidFill>
                    <a:schemeClr val="tx1"/>
                  </a:solidFill>
                </a:endParaRPr>
              </a:p>
            </c:rich>
          </c:tx>
          <c:layout>
            <c:manualLayout>
              <c:xMode val="edge"/>
              <c:yMode val="edge"/>
              <c:x val="0.54866281645442172"/>
              <c:y val="0.9382845594935858"/>
            </c:manualLayout>
          </c:layout>
          <c:overlay val="0"/>
        </c:title>
        <c:numFmt formatCode="#,##0" sourceLinked="1"/>
        <c:majorTickMark val="none"/>
        <c:minorTickMark val="none"/>
        <c:tickLblPos val="nextTo"/>
        <c:spPr>
          <a:noFill/>
          <a:ln>
            <a:solidFill>
              <a:srgbClr val="BEBEBE"/>
            </a:solidFill>
          </a:ln>
          <a:effectLst/>
        </c:spPr>
        <c:txPr>
          <a:bodyPr rot="-60000000" vert="horz"/>
          <a:lstStyle/>
          <a:p>
            <a:pPr>
              <a:defRPr sz="1000">
                <a:solidFill>
                  <a:schemeClr val="tx1"/>
                </a:solidFill>
              </a:defRPr>
            </a:pPr>
            <a:endParaRPr lang="en-US"/>
          </a:p>
        </c:txPr>
        <c:crossAx val="602922600"/>
        <c:crosses val="autoZero"/>
        <c:crossBetween val="between"/>
        <c:majorUnit val="100"/>
      </c:valAx>
      <c:spPr>
        <a:noFill/>
        <a:ln>
          <a:solidFill>
            <a:schemeClr val="bg1"/>
          </a:solidFill>
        </a:ln>
        <a:effectLst/>
      </c:spPr>
    </c:plotArea>
    <c:plotVisOnly val="0"/>
    <c:dispBlanksAs val="gap"/>
    <c:showDLblsOverMax val="0"/>
  </c:chart>
  <c:spPr>
    <a:solidFill>
      <a:schemeClr val="bg1"/>
    </a:solidFill>
    <a:ln w="9525" cap="flat" cmpd="sng" algn="ctr">
      <a:noFill/>
      <a:round/>
    </a:ln>
    <a:effectLst/>
  </c:spPr>
  <c:txPr>
    <a:bodyPr/>
    <a:lstStyle/>
    <a:p>
      <a:pPr>
        <a:defRPr sz="1000">
          <a:latin typeface="Helvetica"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28575</xdr:colOff>
      <xdr:row>3</xdr:row>
      <xdr:rowOff>123825</xdr:rowOff>
    </xdr:from>
    <xdr:to>
      <xdr:col>10</xdr:col>
      <xdr:colOff>394500</xdr:colOff>
      <xdr:row>19</xdr:row>
      <xdr:rowOff>135825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xdr:colOff>
      <xdr:row>3</xdr:row>
      <xdr:rowOff>0</xdr:rowOff>
    </xdr:from>
    <xdr:to>
      <xdr:col>7</xdr:col>
      <xdr:colOff>261149</xdr:colOff>
      <xdr:row>19</xdr:row>
      <xdr:rowOff>164400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50798</xdr:rowOff>
    </xdr:from>
    <xdr:to>
      <xdr:col>6</xdr:col>
      <xdr:colOff>118275</xdr:colOff>
      <xdr:row>21</xdr:row>
      <xdr:rowOff>158048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50798</xdr:rowOff>
    </xdr:from>
    <xdr:to>
      <xdr:col>6</xdr:col>
      <xdr:colOff>118275</xdr:colOff>
      <xdr:row>21</xdr:row>
      <xdr:rowOff>158048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17253</xdr:rowOff>
    </xdr:from>
    <xdr:to>
      <xdr:col>6</xdr:col>
      <xdr:colOff>118275</xdr:colOff>
      <xdr:row>21</xdr:row>
      <xdr:rowOff>124503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3</xdr:row>
      <xdr:rowOff>95250</xdr:rowOff>
    </xdr:from>
    <xdr:to>
      <xdr:col>9</xdr:col>
      <xdr:colOff>3975</xdr:colOff>
      <xdr:row>20</xdr:row>
      <xdr:rowOff>78675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3</xdr:row>
      <xdr:rowOff>95250</xdr:rowOff>
    </xdr:from>
    <xdr:to>
      <xdr:col>9</xdr:col>
      <xdr:colOff>3975</xdr:colOff>
      <xdr:row>20</xdr:row>
      <xdr:rowOff>78675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50798</xdr:rowOff>
    </xdr:from>
    <xdr:to>
      <xdr:col>6</xdr:col>
      <xdr:colOff>118275</xdr:colOff>
      <xdr:row>22</xdr:row>
      <xdr:rowOff>158048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50798</xdr:rowOff>
    </xdr:from>
    <xdr:to>
      <xdr:col>5</xdr:col>
      <xdr:colOff>766950</xdr:colOff>
      <xdr:row>23</xdr:row>
      <xdr:rowOff>43748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FS%20LADB\1998%20ladb\Table13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theme/theme1.xml><?xml version="1.0" encoding="utf-8"?>
<a:theme xmlns:a="http://schemas.openxmlformats.org/drawingml/2006/main" name="Office Theme">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https://obr.uk/data/" TargetMode="External"/><Relationship Id="rId2" Type="http://schemas.openxmlformats.org/officeDocument/2006/relationships/hyperlink" Target="https://www.fiscalcommission.scot/publications/scotlands-economic-and-fiscal-forecasts-february-2020/" TargetMode="External"/><Relationship Id="rId1" Type="http://schemas.openxmlformats.org/officeDocument/2006/relationships/hyperlink" Target="https://revenue.scot/news-publications/publications/corporate-documents" TargetMode="External"/><Relationship Id="rId4"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fiscalcommission.scot/publications/scotlands-economic-and-fiscal-forecasts-february-2020/" TargetMode="External"/><Relationship Id="rId2" Type="http://schemas.openxmlformats.org/officeDocument/2006/relationships/hyperlink" Target="https://www.fiscalcommission.scot/wp-content/uploads/2019/10/scotlands-economic-and-fiscal-forecasts-december-2018-full-report.pdf" TargetMode="External"/><Relationship Id="rId1" Type="http://schemas.openxmlformats.org/officeDocument/2006/relationships/hyperlink" Target="https://www.revenue.scot/about-us/corporate-documents" TargetMode="External"/><Relationship Id="rId5" Type="http://schemas.openxmlformats.org/officeDocument/2006/relationships/printerSettings" Target="../printerSettings/printerSettings6.bin"/><Relationship Id="rId4" Type="http://schemas.openxmlformats.org/officeDocument/2006/relationships/hyperlink" Target="https://obr.uk/data/"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fiscalcommission.scot/publications/scotlands-economic-and-fiscal-forecasts-february-2020/" TargetMode="External"/><Relationship Id="rId1" Type="http://schemas.openxmlformats.org/officeDocument/2006/relationships/hyperlink" Target="https://www.revenue.scot/about-us/corporate-documents" TargetMode="External"/><Relationship Id="rId4"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fiscalcommission.scot/publications/scotlands-economic-and-fiscal-forecasts-february-2020/" TargetMode="External"/><Relationship Id="rId1" Type="http://schemas.openxmlformats.org/officeDocument/2006/relationships/hyperlink" Target="https://www.revenue.scot/about-us/corporate-documents"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fiscalcommission.scot/publications/scotlands-economic-and-fiscal-forecasts-february-2020/" TargetMode="External"/><Relationship Id="rId1" Type="http://schemas.openxmlformats.org/officeDocument/2006/relationships/hyperlink" Target="https://www.revenue.scot/about-us/corporate-documents" TargetMode="External"/><Relationship Id="rId4" Type="http://schemas.openxmlformats.org/officeDocument/2006/relationships/drawing" Target="../drawings/drawing4.xml"/></Relationships>
</file>

<file path=xl/worksheets/_rels/sheet17.xml.rels><?xml version="1.0" encoding="UTF-8" standalone="yes"?>
<Relationships xmlns="http://schemas.openxmlformats.org/package/2006/relationships"><Relationship Id="rId3" Type="http://schemas.openxmlformats.org/officeDocument/2006/relationships/hyperlink" Target="https://www.fiscalcommission.scot/publications/scotlands-economic-and-fiscal-forecasts-february-2020/" TargetMode="External"/><Relationship Id="rId2" Type="http://schemas.openxmlformats.org/officeDocument/2006/relationships/hyperlink" Target="https://www.fiscalcommission.scot/wp-content/uploads/2019/10/scotlands-economic-and-fiscal-forecasts-december-2018-full-report.pdf" TargetMode="External"/><Relationship Id="rId1" Type="http://schemas.openxmlformats.org/officeDocument/2006/relationships/hyperlink" Target="https://www.revenue.scot/about-us/corporate-documents" TargetMode="External"/><Relationship Id="rId5" Type="http://schemas.openxmlformats.org/officeDocument/2006/relationships/drawing" Target="../drawings/drawing5.xml"/><Relationship Id="rId4"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3" Type="http://schemas.openxmlformats.org/officeDocument/2006/relationships/hyperlink" Target="https://www.fiscalcommission.scot/publications/scotlands-economic-and-fiscal-forecasts-february-2020/" TargetMode="External"/><Relationship Id="rId2" Type="http://schemas.openxmlformats.org/officeDocument/2006/relationships/hyperlink" Target="https://www.fiscalcommission.scot/wp-content/uploads/2019/10/scotlands-economic-and-fiscal-forecasts-december-2018-full-report.pdf" TargetMode="External"/><Relationship Id="rId1" Type="http://schemas.openxmlformats.org/officeDocument/2006/relationships/hyperlink" Target="https://revenue.scot/news-publications/publications/corporate-documents" TargetMode="External"/><Relationship Id="rId4" Type="http://schemas.openxmlformats.org/officeDocument/2006/relationships/hyperlink" Target="https://obr.uk/data/"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revenue.scot/news-publications/publications/corporate-documents" TargetMode="External"/><Relationship Id="rId1" Type="http://schemas.openxmlformats.org/officeDocument/2006/relationships/hyperlink" Target="https://revenue.scot/news-publications/publications/corporate-documents" TargetMode="External"/><Relationship Id="rId4" Type="http://schemas.openxmlformats.org/officeDocument/2006/relationships/drawing" Target="../drawings/drawing6.xml"/></Relationships>
</file>

<file path=xl/worksheets/_rels/sheet21.xml.rels><?xml version="1.0" encoding="UTF-8" standalone="yes"?>
<Relationships xmlns="http://schemas.openxmlformats.org/package/2006/relationships"><Relationship Id="rId3" Type="http://schemas.openxmlformats.org/officeDocument/2006/relationships/hyperlink" Target="https://www.fiscalcommission.scot/publications/scotlands-economic-and-fiscal-forecasts-february-2020/" TargetMode="External"/><Relationship Id="rId2" Type="http://schemas.openxmlformats.org/officeDocument/2006/relationships/hyperlink" Target="https://www.fiscalcommission.scot/wp-content/uploads/2019/10/scotlands-economic-and-fiscal-forecasts-december-2018-full-report.pdf" TargetMode="External"/><Relationship Id="rId1" Type="http://schemas.openxmlformats.org/officeDocument/2006/relationships/hyperlink" Target="https://www.revenue.scot/about-us/corporate-documents" TargetMode="External"/><Relationship Id="rId6" Type="http://schemas.openxmlformats.org/officeDocument/2006/relationships/drawing" Target="../drawings/drawing7.xml"/><Relationship Id="rId5" Type="http://schemas.openxmlformats.org/officeDocument/2006/relationships/printerSettings" Target="../printerSettings/printerSettings12.bin"/><Relationship Id="rId4" Type="http://schemas.openxmlformats.org/officeDocument/2006/relationships/hyperlink" Target="https://revenue.scot/news-publications/publications/corporate-documents"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gov.scot/publications/swf-monthly-management-information/" TargetMode="External"/><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fiscalcommission.scot/wp-content/uploads/2019/10/scotlands-economic-and-fiscal-forecasts-december-2018-full-report.pdf" TargetMode="External"/><Relationship Id="rId4"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fiscalcommission.scot/forecast/scotlands-economic-and-fiscal-forecasts-february-2020/" TargetMode="External"/><Relationship Id="rId1" Type="http://schemas.openxmlformats.org/officeDocument/2006/relationships/hyperlink" Target="https://www.fiscalcommission.scot/wp-content/uploads/2019/10/scotlands-economic-and-fiscal-forecasts-december-2018-full-report.pdf" TargetMode="External"/><Relationship Id="rId4" Type="http://schemas.openxmlformats.org/officeDocument/2006/relationships/drawing" Target="../drawings/drawing8.xml"/></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hyperlink" Target="https://www.fiscalcommission.scot/forecast/supplementary-costing-child-winter-heating-assistance/" TargetMode="External"/><Relationship Id="rId7" Type="http://schemas.openxmlformats.org/officeDocument/2006/relationships/hyperlink" Target="https://www.fiscalcommission.scot/publications/supplementary-costings-ndr-measures-self-isolation-support-grant-march-2021/" TargetMode="External"/><Relationship Id="rId2" Type="http://schemas.openxmlformats.org/officeDocument/2006/relationships/hyperlink" Target="https://www.fiscalcommission.scot/forecast/supplementary-costing-may-2020/" TargetMode="External"/><Relationship Id="rId1" Type="http://schemas.openxmlformats.org/officeDocument/2006/relationships/hyperlink" Target="https://www.fiscalcommission.scot/forecast/scotlands-economic-and-fiscal-forecasts-january-2021/" TargetMode="External"/><Relationship Id="rId6" Type="http://schemas.openxmlformats.org/officeDocument/2006/relationships/hyperlink" Target="https://www.gov.scot/publications/swf-monthly-management-information/" TargetMode="External"/><Relationship Id="rId5" Type="http://schemas.openxmlformats.org/officeDocument/2006/relationships/hyperlink" Target="https://www.gov.scot/publications/carers-allowance-supplement-october-eligibility-date-2020-and-carers-allowance-disability-living-allowance-attendance-allowance-and-severe-disablement-allowance-at-august-2020-statistics/" TargetMode="External"/><Relationship Id="rId4" Type="http://schemas.openxmlformats.org/officeDocument/2006/relationships/hyperlink" Target="https://www.fiscalcommission.scot/forecast/supplementary-costing-scottish-child-payment/"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https://obr.uk/data/" TargetMode="External"/><Relationship Id="rId2" Type="http://schemas.openxmlformats.org/officeDocument/2006/relationships/hyperlink" Target="https://www.gov.scot/publications/gdp-quarterly-national-accounts-2020-q4/" TargetMode="External"/><Relationship Id="rId1" Type="http://schemas.openxmlformats.org/officeDocument/2006/relationships/hyperlink" Target="https://www.fiscalcommission.scot/publications/scotlands-economic-and-fiscal-forecasts-february-202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gov.scot/publications/gdp-quarterly-national-accounts-2020-q4/" TargetMode="External"/><Relationship Id="rId1" Type="http://schemas.openxmlformats.org/officeDocument/2006/relationships/hyperlink" Target="https://www.fiscalcommission.scot/publications/scotlands-economic-and-fiscal-forecasts-february-2020/"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gov.scot/publications/gdp-quarterly-national-accounts-2020-q4/" TargetMode="External"/><Relationship Id="rId2" Type="http://schemas.openxmlformats.org/officeDocument/2006/relationships/hyperlink" Target="https://www.fiscalcommission.scot/publications/scotlands-economic-and-fiscal-forecasts-january-2021/" TargetMode="External"/><Relationship Id="rId1" Type="http://schemas.openxmlformats.org/officeDocument/2006/relationships/hyperlink" Target="https://www.fiscalcommission.scot/publications/scotlands-economic-and-fiscal-forecasts-february-2020/" TargetMode="External"/><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hyperlink" Target="https://obr.uk/data/" TargetMode="External"/><Relationship Id="rId2" Type="http://schemas.openxmlformats.org/officeDocument/2006/relationships/hyperlink" Target="https://www.fiscalcommission.scot/publications/scotlands-economic-and-fiscal-forecasts-january-2021/" TargetMode="External"/><Relationship Id="rId1" Type="http://schemas.openxmlformats.org/officeDocument/2006/relationships/hyperlink" Target="https://www.fiscalcommission.scot/publications/scotlands-economic-and-fiscal-forecasts-february-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tabSelected="1" zoomScaleNormal="100" workbookViewId="0"/>
  </sheetViews>
  <sheetFormatPr defaultColWidth="8.7109375" defaultRowHeight="14.25" x14ac:dyDescent="0.2"/>
  <cols>
    <col min="1" max="1" width="9.42578125" style="1" customWidth="1"/>
    <col min="2" max="2" width="91.28515625" style="1" bestFit="1" customWidth="1"/>
    <col min="3" max="16384" width="8.7109375" style="1"/>
  </cols>
  <sheetData>
    <row r="2" spans="1:2" ht="15" x14ac:dyDescent="0.25">
      <c r="B2" s="2" t="s">
        <v>44</v>
      </c>
    </row>
    <row r="3" spans="1:2" ht="6" customHeight="1" thickBot="1" x14ac:dyDescent="0.3">
      <c r="B3" s="2"/>
    </row>
    <row r="4" spans="1:2" x14ac:dyDescent="0.2">
      <c r="B4" s="82" t="s">
        <v>41</v>
      </c>
    </row>
    <row r="5" spans="1:2" x14ac:dyDescent="0.2">
      <c r="B5" s="79"/>
    </row>
    <row r="6" spans="1:2" x14ac:dyDescent="0.2">
      <c r="B6" s="80" t="s">
        <v>43</v>
      </c>
    </row>
    <row r="7" spans="1:2" s="84" customFormat="1" x14ac:dyDescent="0.2">
      <c r="B7" s="87" t="s">
        <v>184</v>
      </c>
    </row>
    <row r="8" spans="1:2" ht="14.25" customHeight="1" thickBot="1" x14ac:dyDescent="0.25">
      <c r="B8" s="81"/>
    </row>
    <row r="9" spans="1:2" ht="14.25" customHeight="1" x14ac:dyDescent="0.2">
      <c r="B9" s="83" t="s">
        <v>42</v>
      </c>
    </row>
    <row r="10" spans="1:2" x14ac:dyDescent="0.2">
      <c r="A10" s="5"/>
      <c r="B10" s="79"/>
    </row>
    <row r="11" spans="1:2" s="84" customFormat="1" x14ac:dyDescent="0.2">
      <c r="A11" s="78"/>
      <c r="B11" s="87" t="s">
        <v>199</v>
      </c>
    </row>
    <row r="12" spans="1:2" s="84" customFormat="1" x14ac:dyDescent="0.2">
      <c r="A12" s="78"/>
      <c r="B12" s="87" t="s">
        <v>207</v>
      </c>
    </row>
    <row r="13" spans="1:2" s="77" customFormat="1" x14ac:dyDescent="0.2">
      <c r="A13" s="78"/>
      <c r="B13" s="87" t="s">
        <v>206</v>
      </c>
    </row>
    <row r="14" spans="1:2" s="84" customFormat="1" x14ac:dyDescent="0.2">
      <c r="A14" s="78"/>
      <c r="B14" s="87" t="s">
        <v>205</v>
      </c>
    </row>
    <row r="15" spans="1:2" s="77" customFormat="1" ht="15" thickBot="1" x14ac:dyDescent="0.25">
      <c r="A15" s="78"/>
      <c r="B15" s="79"/>
    </row>
    <row r="16" spans="1:2" s="77" customFormat="1" x14ac:dyDescent="0.2">
      <c r="A16" s="78"/>
      <c r="B16" s="83" t="s">
        <v>196</v>
      </c>
    </row>
    <row r="17" spans="1:2" x14ac:dyDescent="0.2">
      <c r="A17" s="5"/>
      <c r="B17" s="7"/>
    </row>
    <row r="18" spans="1:2" x14ac:dyDescent="0.2">
      <c r="A18" s="5"/>
      <c r="B18" s="8" t="s">
        <v>32</v>
      </c>
    </row>
    <row r="19" spans="1:2" ht="15" thickBot="1" x14ac:dyDescent="0.25">
      <c r="A19" s="5"/>
      <c r="B19" s="9"/>
    </row>
    <row r="20" spans="1:2" x14ac:dyDescent="0.2">
      <c r="A20" s="5"/>
      <c r="B20" s="6" t="s">
        <v>8</v>
      </c>
    </row>
    <row r="21" spans="1:2" x14ac:dyDescent="0.2">
      <c r="A21" s="5"/>
      <c r="B21" s="9"/>
    </row>
    <row r="22" spans="1:2" x14ac:dyDescent="0.2">
      <c r="A22" s="5"/>
      <c r="B22" s="87" t="s">
        <v>68</v>
      </c>
    </row>
    <row r="23" spans="1:2" x14ac:dyDescent="0.2">
      <c r="A23" s="5"/>
      <c r="B23" s="87" t="s">
        <v>81</v>
      </c>
    </row>
    <row r="24" spans="1:2" x14ac:dyDescent="0.2">
      <c r="A24" s="5"/>
      <c r="B24" s="87" t="s">
        <v>67</v>
      </c>
    </row>
    <row r="25" spans="1:2" x14ac:dyDescent="0.2">
      <c r="A25" s="5"/>
      <c r="B25" s="87" t="s">
        <v>82</v>
      </c>
    </row>
    <row r="26" spans="1:2" x14ac:dyDescent="0.2">
      <c r="A26" s="5"/>
      <c r="B26" s="87" t="s">
        <v>83</v>
      </c>
    </row>
    <row r="27" spans="1:2" ht="15" thickBot="1" x14ac:dyDescent="0.25">
      <c r="A27" s="5"/>
      <c r="B27" s="9"/>
    </row>
    <row r="28" spans="1:2" x14ac:dyDescent="0.2">
      <c r="A28" s="5"/>
      <c r="B28" s="6" t="s">
        <v>9</v>
      </c>
    </row>
    <row r="29" spans="1:2" x14ac:dyDescent="0.2">
      <c r="A29" s="5"/>
      <c r="B29" s="9"/>
    </row>
    <row r="30" spans="1:2" x14ac:dyDescent="0.2">
      <c r="A30" s="5"/>
      <c r="B30" s="87" t="s">
        <v>66</v>
      </c>
    </row>
    <row r="31" spans="1:2" s="84" customFormat="1" x14ac:dyDescent="0.2">
      <c r="A31" s="78"/>
      <c r="B31" s="87" t="s">
        <v>78</v>
      </c>
    </row>
    <row r="32" spans="1:2" x14ac:dyDescent="0.2">
      <c r="A32" s="5"/>
      <c r="B32" s="87" t="s">
        <v>69</v>
      </c>
    </row>
    <row r="33" spans="2:2" ht="15" thickBot="1" x14ac:dyDescent="0.25">
      <c r="B33" s="88"/>
    </row>
    <row r="34" spans="2:2" x14ac:dyDescent="0.2">
      <c r="B34" s="85" t="s">
        <v>195</v>
      </c>
    </row>
    <row r="35" spans="2:2" x14ac:dyDescent="0.2">
      <c r="B35" s="86"/>
    </row>
    <row r="36" spans="2:2" x14ac:dyDescent="0.2">
      <c r="B36" s="87" t="s">
        <v>182</v>
      </c>
    </row>
    <row r="37" spans="2:2" x14ac:dyDescent="0.2">
      <c r="B37" s="87" t="s">
        <v>211</v>
      </c>
    </row>
    <row r="38" spans="2:2" x14ac:dyDescent="0.2">
      <c r="B38" s="87" t="s">
        <v>183</v>
      </c>
    </row>
    <row r="39" spans="2:2" x14ac:dyDescent="0.2">
      <c r="B39" s="87" t="s">
        <v>168</v>
      </c>
    </row>
    <row r="40" spans="2:2" ht="15" thickBot="1" x14ac:dyDescent="0.25">
      <c r="B40" s="88"/>
    </row>
  </sheetData>
  <hyperlinks>
    <hyperlink ref="B18" location="'Figure 3.1'!A1" display="Figure 3.1: Summary of devolved tax forecast errors"/>
    <hyperlink ref="B26" location="'Figure 3.6'!A1" display="Figure 3.6: Decomposition of February 2020 Non-Residential LBTT forecast error for 2020-21"/>
    <hyperlink ref="B22" location="'Figure 3.2'!A1" display="Figure 3.2: Headline evaluation - LBTT February 2020 forecast of 2020-21"/>
    <hyperlink ref="B23" location="'Figure 3.3'!A1" display="Figure 3.3: Decomposition of February 2020 Residential LBTT forecast error for 2020-21"/>
    <hyperlink ref="B24" location="'Figure 3.4'!A1" display="Figure 3.4: Components of February 2020 ADS forecast error"/>
    <hyperlink ref="B25" location="'Figure 3.5'!A1" display="Figure 3.5: Decomposition of February 2020 ADS forecast error for 2020-21"/>
    <hyperlink ref="B20" location="LBTT!A1" display="Land and Buildings Transaction Tax (LBTT)"/>
    <hyperlink ref="B28" location="SLfT!A1" display="Scottish Landfill Tax (SLfT)"/>
    <hyperlink ref="B32" location="'Figure 3.9'!A1" display="Figure 3.9: Decomposition of February 2020 SLfT forecast error for 2020-21"/>
    <hyperlink ref="B30" location="'Figure 3.7'!A1" display="Figure 3.10: Headline evaluation - SLfT December 2020 forecast of 2020-21"/>
    <hyperlink ref="B6" location="'Figure 1'!A1" display="Figure 1: Summary of forecast errors"/>
    <hyperlink ref="B4" location="Summary!A1" display="Summary"/>
    <hyperlink ref="B9" location="'Chapter 2 - Economy'!A1" display="Chapter 2 - Economy"/>
    <hyperlink ref="B16" location="'Chapter 3 - Devolved Taxes'!A1" display="Chapter 3 - Devolved taxes"/>
    <hyperlink ref="B34" location="'Chapter 4 - Social Security'!A1" display="Chapter 4 - Social security"/>
    <hyperlink ref="B31" location="'Figure 3.8'!A1" display="Figure 3.8: SLfT forecast perfomance chart"/>
    <hyperlink ref="B11" location="'Figure 2.1'!A1" display="Figure 2.1: Headline evaluation - one-year ahead forecast of GDP growth in 2020"/>
    <hyperlink ref="B12" location="'Figure 2.2'!A1" display="Figure 2.2: February 2020 GDP forecast and outturn"/>
    <hyperlink ref="B13" location="'Figure 2.3'!A1" display="Figure 2.3: Decomposition of February 2020 GDP forecast error for 2020"/>
    <hyperlink ref="B36" location="'Figure 4.1'!A1" display="Figure 4.1: Summary of social security forecast errors"/>
    <hyperlink ref="B38" location="'Figure 4.3'!A1" display="Figure 4.3: Decomposition of December 2018 forecast error for 2019-20 Social Security"/>
    <hyperlink ref="B37" location="'Figure 4.2'!A1" display="Figure 4.2: Comparison of errors for established and newer social security"/>
    <hyperlink ref="B39" location="'Figure 4.4'!A1" display="Figure 4.4: Evolution of forecasts of 2019-20 social security spending"/>
    <hyperlink ref="B7" location="'Figure 2'!A1" display="Figure 2: Effect of SFC forecast errors on the Scottish Budget"/>
    <hyperlink ref="B14" location="'Figure 2.4'!A1" display="Figure 2.4: February 2020 forecast error in growth rates of main economic determinants for 202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2"/>
  <sheetViews>
    <sheetView workbookViewId="0">
      <selection sqref="A1:A2"/>
    </sheetView>
  </sheetViews>
  <sheetFormatPr defaultColWidth="8.7109375" defaultRowHeight="14.25" x14ac:dyDescent="0.2"/>
  <cols>
    <col min="1" max="1" width="9.42578125" style="1" customWidth="1"/>
    <col min="2" max="16384" width="8.7109375" style="1"/>
  </cols>
  <sheetData>
    <row r="1" spans="1:1" ht="14.1" customHeight="1" x14ac:dyDescent="0.2">
      <c r="A1" s="235" t="s">
        <v>0</v>
      </c>
    </row>
    <row r="2" spans="1:1" x14ac:dyDescent="0.2">
      <c r="A2" s="235"/>
    </row>
  </sheetData>
  <mergeCells count="1">
    <mergeCell ref="A1:A2"/>
  </mergeCells>
  <hyperlinks>
    <hyperlink ref="A1:A2" location="Contents!A1" display="Return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election sqref="A1:A2"/>
    </sheetView>
  </sheetViews>
  <sheetFormatPr defaultColWidth="8.7109375" defaultRowHeight="14.25" x14ac:dyDescent="0.2"/>
  <cols>
    <col min="1" max="1" width="9.42578125" style="1" customWidth="1"/>
    <col min="2" max="2" width="41.140625" style="1" customWidth="1"/>
    <col min="3" max="3" width="12.7109375" style="1" customWidth="1"/>
    <col min="4" max="4" width="13.28515625" style="1" customWidth="1"/>
    <col min="5" max="5" width="12.7109375" style="1" customWidth="1"/>
    <col min="6" max="6" width="15.42578125" style="1" customWidth="1"/>
    <col min="7" max="7" width="23.7109375" style="1" customWidth="1"/>
    <col min="8" max="16384" width="8.7109375" style="1"/>
  </cols>
  <sheetData>
    <row r="1" spans="1:10" x14ac:dyDescent="0.2">
      <c r="A1" s="235" t="s">
        <v>0</v>
      </c>
    </row>
    <row r="2" spans="1:10" x14ac:dyDescent="0.2">
      <c r="A2" s="235"/>
    </row>
    <row r="3" spans="1:10" ht="15.75" thickBot="1" x14ac:dyDescent="0.3">
      <c r="B3" s="2" t="s">
        <v>32</v>
      </c>
    </row>
    <row r="4" spans="1:10" ht="30" x14ac:dyDescent="0.2">
      <c r="B4" s="52"/>
      <c r="C4" s="25" t="s">
        <v>18</v>
      </c>
      <c r="D4" s="25" t="s">
        <v>19</v>
      </c>
      <c r="E4" s="26" t="s">
        <v>20</v>
      </c>
      <c r="F4" s="24" t="s">
        <v>10</v>
      </c>
    </row>
    <row r="5" spans="1:10" ht="15.75" customHeight="1" x14ac:dyDescent="0.2">
      <c r="B5" s="27" t="s">
        <v>7</v>
      </c>
      <c r="C5" s="29">
        <v>641.46738648738415</v>
      </c>
      <c r="D5" s="29">
        <v>517.35375941999996</v>
      </c>
      <c r="E5" s="30">
        <v>-124.11362706738419</v>
      </c>
      <c r="F5" s="28">
        <v>-19.348392401836495</v>
      </c>
    </row>
    <row r="6" spans="1:10" ht="15.6" customHeight="1" thickBot="1" x14ac:dyDescent="0.25">
      <c r="B6" s="166" t="s">
        <v>11</v>
      </c>
      <c r="C6" s="206">
        <v>115.8768389306864</v>
      </c>
      <c r="D6" s="206">
        <v>106.23543600000001</v>
      </c>
      <c r="E6" s="206">
        <v>-9.6414029306863966</v>
      </c>
      <c r="F6" s="206">
        <v>-8.3203882843693702</v>
      </c>
      <c r="H6" s="84"/>
      <c r="I6" s="84"/>
      <c r="J6" s="84"/>
    </row>
    <row r="7" spans="1:10" x14ac:dyDescent="0.2">
      <c r="B7" s="45" t="s">
        <v>12</v>
      </c>
      <c r="C7" s="51">
        <v>757.34422541807055</v>
      </c>
      <c r="D7" s="51">
        <v>623.58919542000001</v>
      </c>
      <c r="E7" s="51">
        <v>-133.75502999807054</v>
      </c>
      <c r="F7" s="46">
        <v>-17.661061576621233</v>
      </c>
    </row>
    <row r="8" spans="1:10" x14ac:dyDescent="0.2">
      <c r="B8" s="47" t="s">
        <v>33</v>
      </c>
      <c r="C8" s="68"/>
      <c r="D8" s="68"/>
      <c r="E8" s="68"/>
      <c r="F8" s="207"/>
    </row>
    <row r="9" spans="1:10" x14ac:dyDescent="0.2">
      <c r="B9" s="45" t="s">
        <v>34</v>
      </c>
      <c r="C9" s="51"/>
      <c r="D9" s="51"/>
      <c r="E9" s="51"/>
      <c r="F9" s="137">
        <v>7.9569331900117337</v>
      </c>
    </row>
    <row r="10" spans="1:10" ht="15" thickBot="1" x14ac:dyDescent="0.25">
      <c r="B10" s="166" t="s">
        <v>35</v>
      </c>
      <c r="C10" s="167"/>
      <c r="D10" s="167"/>
      <c r="E10" s="167"/>
      <c r="F10" s="205">
        <v>7.6759380278770397</v>
      </c>
    </row>
    <row r="11" spans="1:10" ht="15" customHeight="1" x14ac:dyDescent="0.2">
      <c r="B11" s="103" t="s">
        <v>191</v>
      </c>
      <c r="C11" s="103"/>
      <c r="D11" s="63"/>
      <c r="E11" s="63"/>
      <c r="F11" s="63"/>
    </row>
    <row r="12" spans="1:10" x14ac:dyDescent="0.2">
      <c r="B12" s="106" t="s">
        <v>192</v>
      </c>
      <c r="C12" s="106"/>
    </row>
    <row r="13" spans="1:10" x14ac:dyDescent="0.2">
      <c r="B13" s="106" t="s">
        <v>65</v>
      </c>
      <c r="C13" s="106"/>
    </row>
    <row r="14" spans="1:10" s="84" customFormat="1" x14ac:dyDescent="0.2">
      <c r="B14" s="138" t="s">
        <v>212</v>
      </c>
      <c r="C14" s="106"/>
    </row>
    <row r="15" spans="1:10" x14ac:dyDescent="0.2">
      <c r="B15" s="138" t="s">
        <v>213</v>
      </c>
      <c r="C15" s="139"/>
    </row>
  </sheetData>
  <mergeCells count="1">
    <mergeCell ref="A1:A2"/>
  </mergeCells>
  <hyperlinks>
    <hyperlink ref="A1:A2" location="Contents!A1" display="Return to Contents"/>
    <hyperlink ref="B12" r:id="rId1" location="provisional" display="Revenue Scotland (2020) Provisional Outturn Data 2019/20."/>
    <hyperlink ref="B11" r:id="rId2"/>
    <hyperlink ref="B13" r:id="rId3" display="OBR (2020) Historical official forecasts database."/>
  </hyperlinks>
  <pageMargins left="0.7" right="0.7" top="0.75" bottom="0.75" header="0.3" footer="0.3"/>
  <pageSetup paperSize="9"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2"/>
  <sheetViews>
    <sheetView workbookViewId="0">
      <selection sqref="A1:A2"/>
    </sheetView>
  </sheetViews>
  <sheetFormatPr defaultColWidth="8.7109375" defaultRowHeight="14.25" x14ac:dyDescent="0.2"/>
  <cols>
    <col min="1" max="1" width="9.42578125" style="1" customWidth="1"/>
    <col min="2" max="16384" width="8.7109375" style="1"/>
  </cols>
  <sheetData>
    <row r="1" spans="1:1" ht="14.1" customHeight="1" x14ac:dyDescent="0.2">
      <c r="A1" s="235" t="s">
        <v>0</v>
      </c>
    </row>
    <row r="2" spans="1:1" x14ac:dyDescent="0.2">
      <c r="A2" s="235"/>
    </row>
  </sheetData>
  <mergeCells count="1">
    <mergeCell ref="A1:A2"/>
  </mergeCells>
  <hyperlinks>
    <hyperlink ref="A1:A2" location="Contents!A1" display="Return to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sqref="A1:A2"/>
    </sheetView>
  </sheetViews>
  <sheetFormatPr defaultColWidth="8.7109375" defaultRowHeight="14.25" x14ac:dyDescent="0.2"/>
  <cols>
    <col min="1" max="1" width="9.42578125" style="1" customWidth="1"/>
    <col min="2" max="2" width="36.28515625" style="1" customWidth="1"/>
    <col min="3" max="5" width="12.7109375" style="1" customWidth="1"/>
    <col min="6" max="6" width="15.42578125" style="1" customWidth="1"/>
    <col min="7" max="16384" width="8.7109375" style="1"/>
  </cols>
  <sheetData>
    <row r="1" spans="1:10" x14ac:dyDescent="0.2">
      <c r="A1" s="235" t="s">
        <v>0</v>
      </c>
    </row>
    <row r="2" spans="1:10" x14ac:dyDescent="0.2">
      <c r="A2" s="235"/>
    </row>
    <row r="3" spans="1:10" ht="15" x14ac:dyDescent="0.25">
      <c r="B3" s="2" t="s">
        <v>68</v>
      </c>
    </row>
    <row r="4" spans="1:10" ht="29.25" customHeight="1" x14ac:dyDescent="0.25">
      <c r="B4" s="64"/>
      <c r="C4" s="65" t="s">
        <v>15</v>
      </c>
      <c r="D4" s="66" t="s">
        <v>17</v>
      </c>
      <c r="E4" s="66" t="s">
        <v>16</v>
      </c>
      <c r="F4" s="67" t="s">
        <v>24</v>
      </c>
    </row>
    <row r="5" spans="1:10" ht="15.95" customHeight="1" x14ac:dyDescent="0.2">
      <c r="B5" s="4" t="s">
        <v>21</v>
      </c>
      <c r="C5" s="29">
        <v>303.13638909981216</v>
      </c>
      <c r="D5" s="29">
        <v>259.69595399999997</v>
      </c>
      <c r="E5" s="28">
        <v>-43.440435099812191</v>
      </c>
      <c r="F5" s="28">
        <v>-14.330326764402008</v>
      </c>
    </row>
    <row r="6" spans="1:10" ht="15.95" customHeight="1" x14ac:dyDescent="0.2">
      <c r="B6" s="27" t="s">
        <v>22</v>
      </c>
      <c r="C6" s="29">
        <v>128.91740396089199</v>
      </c>
      <c r="D6" s="29">
        <v>115.10675179999998</v>
      </c>
      <c r="E6" s="28">
        <v>-13.810652160892005</v>
      </c>
      <c r="F6" s="28">
        <v>-10.712791086827627</v>
      </c>
      <c r="H6" s="84"/>
      <c r="J6" s="84"/>
    </row>
    <row r="7" spans="1:10" ht="15.95" customHeight="1" thickBot="1" x14ac:dyDescent="0.25">
      <c r="B7" s="166" t="s">
        <v>84</v>
      </c>
      <c r="C7" s="206">
        <v>209.41359342667999</v>
      </c>
      <c r="D7" s="206">
        <v>142.55105362</v>
      </c>
      <c r="E7" s="206">
        <v>-66.86253980667999</v>
      </c>
      <c r="F7" s="206">
        <v>-31.928462098660248</v>
      </c>
      <c r="H7" s="84"/>
      <c r="J7" s="84"/>
    </row>
    <row r="8" spans="1:10" ht="15.95" customHeight="1" x14ac:dyDescent="0.2">
      <c r="B8" s="45" t="s">
        <v>23</v>
      </c>
      <c r="C8" s="51">
        <v>641.46738648738415</v>
      </c>
      <c r="D8" s="51">
        <v>517.35375941999996</v>
      </c>
      <c r="E8" s="51">
        <v>-124.11362706738419</v>
      </c>
      <c r="F8" s="28">
        <v>-19.348392401836495</v>
      </c>
      <c r="H8" s="84"/>
      <c r="J8" s="84"/>
    </row>
    <row r="9" spans="1:10" ht="15.95" customHeight="1" x14ac:dyDescent="0.2">
      <c r="B9" s="47" t="s">
        <v>33</v>
      </c>
      <c r="C9" s="73"/>
      <c r="D9" s="68"/>
      <c r="E9" s="68"/>
      <c r="F9" s="48"/>
    </row>
    <row r="10" spans="1:10" ht="15.95" customHeight="1" thickBot="1" x14ac:dyDescent="0.25">
      <c r="B10" s="166"/>
      <c r="C10" s="206"/>
      <c r="D10" s="206"/>
      <c r="E10" s="206"/>
      <c r="F10" s="208">
        <v>7.7585399945719766</v>
      </c>
    </row>
    <row r="11" spans="1:10" ht="11.25" customHeight="1" x14ac:dyDescent="0.2">
      <c r="B11" s="69" t="s">
        <v>37</v>
      </c>
      <c r="C11" s="69"/>
      <c r="D11" s="69"/>
      <c r="E11" s="69"/>
      <c r="F11" s="69"/>
    </row>
    <row r="12" spans="1:10" ht="11.25" customHeight="1" x14ac:dyDescent="0.2">
      <c r="B12" s="69" t="s">
        <v>192</v>
      </c>
      <c r="C12" s="69"/>
      <c r="D12" s="72"/>
      <c r="E12" s="72"/>
      <c r="F12" s="72"/>
    </row>
    <row r="13" spans="1:10" ht="11.25" customHeight="1" x14ac:dyDescent="0.2">
      <c r="B13" s="69" t="s">
        <v>65</v>
      </c>
      <c r="C13" s="70"/>
      <c r="D13" s="71"/>
      <c r="E13" s="71"/>
      <c r="F13" s="71"/>
    </row>
    <row r="14" spans="1:10" s="84" customFormat="1" x14ac:dyDescent="0.2">
      <c r="B14" s="3" t="s">
        <v>212</v>
      </c>
      <c r="C14" s="234"/>
    </row>
    <row r="15" spans="1:10" ht="11.85" customHeight="1" x14ac:dyDescent="0.2">
      <c r="B15" s="3" t="s">
        <v>214</v>
      </c>
    </row>
  </sheetData>
  <mergeCells count="1">
    <mergeCell ref="A1:A2"/>
  </mergeCells>
  <hyperlinks>
    <hyperlink ref="A1:A2" location="Contents!A1" display="Return to Contents"/>
    <hyperlink ref="B12:C12" r:id="rId1" display="Revenue Scotland (2020) Provisional Outturn Data 2020/21,"/>
    <hyperlink ref="B11:E11" r:id="rId2" display="Source: Scottish Fiscal Commission (2018) Scotland's Economic and Fiscal Forecasts - December 2018,"/>
    <hyperlink ref="B11:F11" r:id="rId3" display="Source: Scottish Fiscal Commission (2020) Scotland's Economic and Fiscal Forecasts - February 2020,"/>
    <hyperlink ref="B13" r:id="rId4" display="OBR (2020) Historical official forecasts database."/>
  </hyperlinks>
  <pageMargins left="0.7" right="0.7" top="0.75" bottom="0.75" header="0.3" footer="0.3"/>
  <pageSetup paperSize="9" orientation="portrait"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election sqref="A1:A2"/>
    </sheetView>
  </sheetViews>
  <sheetFormatPr defaultColWidth="9" defaultRowHeight="12.75" x14ac:dyDescent="0.2"/>
  <cols>
    <col min="1" max="1" width="9.28515625" style="44" customWidth="1"/>
    <col min="2" max="2" width="29.42578125" style="44" customWidth="1"/>
    <col min="3" max="3" width="15.7109375" style="44" customWidth="1"/>
    <col min="4" max="5" width="15.7109375" style="44" bestFit="1" customWidth="1"/>
    <col min="6" max="6" width="16.140625" style="44" customWidth="1"/>
    <col min="7" max="7" width="17.140625" style="44" customWidth="1"/>
    <col min="8" max="8" width="17.42578125" style="44" customWidth="1"/>
    <col min="9" max="9" width="11.42578125" style="44" customWidth="1"/>
    <col min="10" max="16384" width="9" style="44"/>
  </cols>
  <sheetData>
    <row r="1" spans="1:9" ht="13.9" customHeight="1" x14ac:dyDescent="0.2">
      <c r="A1" s="235" t="s">
        <v>0</v>
      </c>
    </row>
    <row r="2" spans="1:9" ht="15" x14ac:dyDescent="0.25">
      <c r="A2" s="235"/>
      <c r="B2" s="20"/>
    </row>
    <row r="3" spans="1:9" ht="15" x14ac:dyDescent="0.25">
      <c r="B3" s="43" t="s">
        <v>81</v>
      </c>
    </row>
    <row r="4" spans="1:9" ht="15.75" x14ac:dyDescent="0.2">
      <c r="C4" s="14"/>
      <c r="D4" s="15"/>
      <c r="E4" s="15"/>
      <c r="F4" s="15"/>
      <c r="G4" s="15"/>
      <c r="H4" s="15"/>
      <c r="I4" s="15"/>
    </row>
    <row r="5" spans="1:9" x14ac:dyDescent="0.2">
      <c r="B5" s="16"/>
      <c r="C5" s="254"/>
      <c r="E5" s="254"/>
      <c r="F5" s="254"/>
      <c r="G5" s="254"/>
      <c r="H5" s="254"/>
      <c r="I5" s="254"/>
    </row>
    <row r="6" spans="1:9" x14ac:dyDescent="0.2">
      <c r="B6" s="16"/>
      <c r="C6" s="254"/>
      <c r="E6" s="254"/>
      <c r="F6" s="254"/>
      <c r="G6" s="254"/>
      <c r="H6" s="254"/>
      <c r="I6" s="254"/>
    </row>
    <row r="19" spans="2:11" ht="14.25" x14ac:dyDescent="0.2">
      <c r="K19" s="22"/>
    </row>
    <row r="20" spans="2:11" ht="14.25" x14ac:dyDescent="0.2">
      <c r="K20" s="22"/>
    </row>
    <row r="21" spans="2:11" ht="14.25" x14ac:dyDescent="0.2">
      <c r="K21" s="22"/>
    </row>
    <row r="22" spans="2:11" ht="14.25" x14ac:dyDescent="0.2">
      <c r="B22" s="255"/>
      <c r="C22" s="255"/>
      <c r="D22" s="255"/>
      <c r="E22" s="255"/>
      <c r="F22" s="255"/>
      <c r="K22" s="22"/>
    </row>
    <row r="23" spans="2:11" x14ac:dyDescent="0.2">
      <c r="B23" s="61"/>
      <c r="C23" s="61"/>
      <c r="D23" s="61"/>
      <c r="E23" s="61"/>
      <c r="F23" s="61"/>
    </row>
    <row r="24" spans="2:11" x14ac:dyDescent="0.2">
      <c r="B24" s="69" t="s">
        <v>37</v>
      </c>
      <c r="C24" s="69"/>
      <c r="D24" s="69"/>
      <c r="E24" s="69"/>
      <c r="F24" s="69"/>
    </row>
    <row r="25" spans="2:11" x14ac:dyDescent="0.2">
      <c r="B25" s="69" t="s">
        <v>192</v>
      </c>
      <c r="C25" s="69"/>
      <c r="D25" s="69"/>
      <c r="E25" s="69"/>
      <c r="F25" s="69"/>
    </row>
    <row r="26" spans="2:11" x14ac:dyDescent="0.2">
      <c r="B26" s="17"/>
    </row>
    <row r="27" spans="2:11" ht="14.25" x14ac:dyDescent="0.2">
      <c r="C27" s="18"/>
      <c r="D27" s="18"/>
      <c r="E27" s="18"/>
      <c r="F27" s="18"/>
      <c r="G27" s="18"/>
      <c r="H27" s="19"/>
      <c r="I27" s="19"/>
    </row>
    <row r="28" spans="2:11" ht="15" x14ac:dyDescent="0.2">
      <c r="B28" s="13" t="s">
        <v>5</v>
      </c>
      <c r="C28" s="12" t="s">
        <v>6</v>
      </c>
      <c r="D28" s="10" t="s">
        <v>4</v>
      </c>
      <c r="E28" s="11" t="s">
        <v>2</v>
      </c>
      <c r="F28" s="10" t="s">
        <v>3</v>
      </c>
      <c r="G28" s="18"/>
      <c r="H28" s="18"/>
      <c r="I28" s="18"/>
      <c r="J28" s="18"/>
    </row>
    <row r="29" spans="2:11" ht="14.25" x14ac:dyDescent="0.2">
      <c r="B29" s="21" t="s">
        <v>1</v>
      </c>
      <c r="C29" s="22">
        <v>259.69595399999997</v>
      </c>
      <c r="D29" s="22">
        <v>259.69595399999997</v>
      </c>
      <c r="E29" s="22"/>
      <c r="F29" s="22"/>
    </row>
    <row r="30" spans="2:11" ht="14.25" x14ac:dyDescent="0.2">
      <c r="B30" s="23" t="s">
        <v>28</v>
      </c>
      <c r="C30" s="22">
        <v>-4.5531163343227377</v>
      </c>
      <c r="D30" s="22">
        <v>259.69595399999997</v>
      </c>
      <c r="E30" s="107"/>
      <c r="F30" s="22">
        <v>4.5531163343227377</v>
      </c>
    </row>
    <row r="31" spans="2:11" s="102" customFormat="1" ht="14.25" x14ac:dyDescent="0.2">
      <c r="B31" s="23" t="s">
        <v>40</v>
      </c>
      <c r="C31" s="22">
        <v>-64.335137703274199</v>
      </c>
      <c r="D31" s="22">
        <v>264.24907033432271</v>
      </c>
      <c r="F31" s="22">
        <v>64.335137703274199</v>
      </c>
    </row>
    <row r="32" spans="2:11" ht="14.25" x14ac:dyDescent="0.2">
      <c r="B32" s="23" t="s">
        <v>29</v>
      </c>
      <c r="C32" s="22">
        <v>47.18799720139657</v>
      </c>
      <c r="D32" s="22">
        <v>281.39621083620034</v>
      </c>
      <c r="E32" s="22">
        <v>47.18799720139657</v>
      </c>
      <c r="F32" s="22"/>
    </row>
    <row r="33" spans="2:6" ht="14.25" x14ac:dyDescent="0.2">
      <c r="B33" s="23" t="s">
        <v>14</v>
      </c>
      <c r="C33" s="22">
        <v>-21.740178263612336</v>
      </c>
      <c r="D33" s="22">
        <v>281.39621083620034</v>
      </c>
      <c r="E33" s="22"/>
      <c r="F33" s="22">
        <v>21.740178263612336</v>
      </c>
    </row>
    <row r="34" spans="2:6" ht="15" thickBot="1" x14ac:dyDescent="0.25">
      <c r="B34" s="166" t="s">
        <v>38</v>
      </c>
      <c r="C34" s="167">
        <v>303.13638909981267</v>
      </c>
      <c r="D34" s="167">
        <v>303.13638909981267</v>
      </c>
      <c r="E34" s="166"/>
      <c r="F34" s="166"/>
    </row>
    <row r="35" spans="2:6" x14ac:dyDescent="0.2">
      <c r="D35" s="49"/>
    </row>
  </sheetData>
  <mergeCells count="8">
    <mergeCell ref="I5:I6"/>
    <mergeCell ref="B22:F22"/>
    <mergeCell ref="A1:A2"/>
    <mergeCell ref="C5:C6"/>
    <mergeCell ref="E5:E6"/>
    <mergeCell ref="F5:F6"/>
    <mergeCell ref="G5:G6"/>
    <mergeCell ref="H5:H6"/>
  </mergeCells>
  <hyperlinks>
    <hyperlink ref="A1:A2" location="Contents!A1" display="Return to Contents"/>
    <hyperlink ref="B25" r:id="rId1" display="Revenue Scotland (2020) Provisional Outturn Data 2020/21,"/>
    <hyperlink ref="B24" r:id="rId2"/>
  </hyperlinks>
  <pageMargins left="0.7" right="0.7" top="0.75" bottom="0.75" header="0.3" footer="0.3"/>
  <pageSetup paperSize="9" orientation="portrait" horizontalDpi="90" verticalDpi="90"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sqref="A1:A2"/>
    </sheetView>
  </sheetViews>
  <sheetFormatPr defaultColWidth="8.7109375" defaultRowHeight="14.25" x14ac:dyDescent="0.2"/>
  <cols>
    <col min="1" max="1" width="9.42578125" style="1" customWidth="1"/>
    <col min="2" max="2" width="36.28515625" style="1" customWidth="1"/>
    <col min="3" max="6" width="15.28515625" style="1" customWidth="1"/>
    <col min="7" max="16384" width="8.7109375" style="1"/>
  </cols>
  <sheetData>
    <row r="1" spans="1:10" x14ac:dyDescent="0.2">
      <c r="A1" s="235" t="s">
        <v>0</v>
      </c>
    </row>
    <row r="2" spans="1:10" x14ac:dyDescent="0.2">
      <c r="A2" s="235"/>
    </row>
    <row r="3" spans="1:10" ht="15.75" thickBot="1" x14ac:dyDescent="0.3">
      <c r="B3" s="2" t="s">
        <v>80</v>
      </c>
    </row>
    <row r="4" spans="1:10" ht="29.25" customHeight="1" x14ac:dyDescent="0.2">
      <c r="B4" s="52"/>
      <c r="C4" s="25" t="s">
        <v>18</v>
      </c>
      <c r="D4" s="25" t="s">
        <v>19</v>
      </c>
      <c r="E4" s="26" t="s">
        <v>20</v>
      </c>
      <c r="F4" s="24" t="s">
        <v>24</v>
      </c>
    </row>
    <row r="5" spans="1:10" ht="15.95" customHeight="1" x14ac:dyDescent="0.2">
      <c r="B5" s="4" t="s">
        <v>25</v>
      </c>
      <c r="C5" s="29">
        <v>171.02440927372214</v>
      </c>
      <c r="D5" s="29">
        <v>158.73199299999999</v>
      </c>
      <c r="E5" s="28">
        <v>-12.292416273722154</v>
      </c>
      <c r="F5" s="28">
        <v>-7.1875215508263013</v>
      </c>
    </row>
    <row r="6" spans="1:10" ht="15.95" customHeight="1" x14ac:dyDescent="0.2">
      <c r="B6" s="27" t="s">
        <v>26</v>
      </c>
      <c r="C6" s="29">
        <v>42.107005312830154</v>
      </c>
      <c r="D6" s="29">
        <v>43.625241200000005</v>
      </c>
      <c r="E6" s="30">
        <v>1.5182358871698511</v>
      </c>
      <c r="F6" s="28">
        <v>3.605661043549063</v>
      </c>
      <c r="H6" s="84"/>
      <c r="J6" s="84"/>
    </row>
    <row r="7" spans="1:10" ht="15.95" customHeight="1" thickBot="1" x14ac:dyDescent="0.25">
      <c r="B7" s="166" t="s">
        <v>27</v>
      </c>
      <c r="C7" s="206">
        <v>128.91740396089199</v>
      </c>
      <c r="D7" s="206">
        <v>115.10675179999998</v>
      </c>
      <c r="E7" s="206">
        <v>-13.810652160892005</v>
      </c>
      <c r="F7" s="206">
        <v>-10.712791086827629</v>
      </c>
      <c r="H7" s="84"/>
      <c r="J7" s="84"/>
    </row>
    <row r="8" spans="1:10" ht="11.25" customHeight="1" x14ac:dyDescent="0.2">
      <c r="B8" s="69" t="s">
        <v>37</v>
      </c>
      <c r="C8" s="69"/>
      <c r="D8" s="69"/>
      <c r="E8" s="69"/>
      <c r="F8" s="69"/>
    </row>
    <row r="9" spans="1:10" ht="11.85" customHeight="1" x14ac:dyDescent="0.2">
      <c r="B9" s="69" t="s">
        <v>193</v>
      </c>
      <c r="C9" s="69"/>
      <c r="D9" s="69"/>
      <c r="E9" s="69"/>
      <c r="F9" s="69"/>
    </row>
    <row r="10" spans="1:10" s="84" customFormat="1" x14ac:dyDescent="0.2">
      <c r="B10" s="3" t="s">
        <v>212</v>
      </c>
      <c r="C10" s="234"/>
    </row>
  </sheetData>
  <mergeCells count="1">
    <mergeCell ref="A1:A2"/>
  </mergeCells>
  <hyperlinks>
    <hyperlink ref="A1:A2" location="Contents!A1" display="Return to Contents"/>
    <hyperlink ref="B9" r:id="rId1" display="Revenue Scotland (2020) Provisional Outturn Data 2020/21,"/>
    <hyperlink ref="B8" r:id="rId2"/>
  </hyperlinks>
  <pageMargins left="0.7" right="0.7" top="0.75" bottom="0.75" header="0.3" footer="0.3"/>
  <pageSetup paperSize="9" orientation="portrait"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election sqref="A1:A2"/>
    </sheetView>
  </sheetViews>
  <sheetFormatPr defaultColWidth="9" defaultRowHeight="12.75" x14ac:dyDescent="0.2"/>
  <cols>
    <col min="1" max="1" width="9.28515625" style="44" customWidth="1"/>
    <col min="2" max="2" width="29.42578125" style="44" customWidth="1"/>
    <col min="3" max="3" width="15.7109375" style="44" customWidth="1"/>
    <col min="4" max="5" width="15.7109375" style="44" bestFit="1" customWidth="1"/>
    <col min="6" max="6" width="16.140625" style="44" customWidth="1"/>
    <col min="7" max="7" width="17.140625" style="44" customWidth="1"/>
    <col min="8" max="8" width="17.42578125" style="44" customWidth="1"/>
    <col min="9" max="9" width="11.42578125" style="44" customWidth="1"/>
    <col min="10" max="16384" width="9" style="44"/>
  </cols>
  <sheetData>
    <row r="1" spans="1:9" ht="13.9" customHeight="1" x14ac:dyDescent="0.2">
      <c r="A1" s="235" t="s">
        <v>0</v>
      </c>
    </row>
    <row r="2" spans="1:9" ht="15" x14ac:dyDescent="0.25">
      <c r="A2" s="235"/>
      <c r="B2" s="20"/>
    </row>
    <row r="3" spans="1:9" ht="15" x14ac:dyDescent="0.25">
      <c r="B3" s="43" t="s">
        <v>82</v>
      </c>
    </row>
    <row r="4" spans="1:9" ht="15.75" x14ac:dyDescent="0.2">
      <c r="C4" s="14"/>
      <c r="D4" s="15"/>
      <c r="E4" s="15"/>
      <c r="F4" s="15"/>
      <c r="G4" s="15"/>
      <c r="H4" s="15"/>
      <c r="I4" s="15"/>
    </row>
    <row r="5" spans="1:9" x14ac:dyDescent="0.2">
      <c r="B5" s="16"/>
      <c r="C5" s="254"/>
      <c r="E5" s="254"/>
      <c r="F5" s="254"/>
      <c r="G5" s="254"/>
      <c r="H5" s="254"/>
      <c r="I5" s="254"/>
    </row>
    <row r="6" spans="1:9" x14ac:dyDescent="0.2">
      <c r="B6" s="16"/>
      <c r="C6" s="254"/>
      <c r="E6" s="254"/>
      <c r="F6" s="254"/>
      <c r="G6" s="254"/>
      <c r="H6" s="254"/>
      <c r="I6" s="254"/>
    </row>
    <row r="22" spans="2:10" x14ac:dyDescent="0.2">
      <c r="B22" s="255"/>
      <c r="C22" s="255"/>
      <c r="D22" s="255"/>
      <c r="E22" s="255"/>
      <c r="F22" s="255"/>
    </row>
    <row r="23" spans="2:10" x14ac:dyDescent="0.2">
      <c r="B23" s="61"/>
      <c r="C23" s="61"/>
      <c r="D23" s="61"/>
      <c r="E23" s="61"/>
      <c r="F23" s="61"/>
    </row>
    <row r="24" spans="2:10" x14ac:dyDescent="0.2">
      <c r="B24" s="69" t="s">
        <v>37</v>
      </c>
      <c r="C24" s="69"/>
      <c r="D24" s="69"/>
      <c r="E24" s="69"/>
      <c r="F24" s="69"/>
    </row>
    <row r="25" spans="2:10" x14ac:dyDescent="0.2">
      <c r="B25" s="69" t="s">
        <v>193</v>
      </c>
      <c r="C25" s="69"/>
      <c r="D25" s="69"/>
      <c r="E25" s="69"/>
      <c r="F25" s="69"/>
    </row>
    <row r="26" spans="2:10" x14ac:dyDescent="0.2">
      <c r="B26" s="17"/>
    </row>
    <row r="27" spans="2:10" ht="14.25" x14ac:dyDescent="0.2">
      <c r="C27" s="18"/>
      <c r="D27" s="18"/>
      <c r="E27" s="18"/>
      <c r="F27" s="18"/>
      <c r="G27" s="18"/>
      <c r="H27" s="19"/>
      <c r="I27" s="19"/>
    </row>
    <row r="28" spans="2:10" ht="15" x14ac:dyDescent="0.2">
      <c r="B28" s="13" t="s">
        <v>5</v>
      </c>
      <c r="C28" s="12" t="s">
        <v>6</v>
      </c>
      <c r="D28" s="10" t="s">
        <v>4</v>
      </c>
      <c r="E28" s="11" t="s">
        <v>2</v>
      </c>
      <c r="F28" s="10" t="s">
        <v>3</v>
      </c>
      <c r="G28" s="18"/>
      <c r="H28" s="18"/>
      <c r="I28" s="18"/>
      <c r="J28" s="18"/>
    </row>
    <row r="29" spans="2:10" ht="14.25" x14ac:dyDescent="0.2">
      <c r="B29" s="21" t="s">
        <v>1</v>
      </c>
      <c r="C29" s="22">
        <v>115.10675179999998</v>
      </c>
      <c r="D29" s="22">
        <v>115.10675179999998</v>
      </c>
      <c r="E29" s="22"/>
      <c r="F29" s="22"/>
    </row>
    <row r="30" spans="2:10" s="75" customFormat="1" ht="14.25" x14ac:dyDescent="0.2">
      <c r="B30" s="23" t="s">
        <v>28</v>
      </c>
      <c r="C30" s="22">
        <v>-1.9711664787553502</v>
      </c>
      <c r="D30" s="22">
        <v>115.10675179999998</v>
      </c>
      <c r="E30" s="22"/>
      <c r="F30" s="22">
        <v>1.9711664787553502</v>
      </c>
    </row>
    <row r="31" spans="2:10" ht="14.25" x14ac:dyDescent="0.2">
      <c r="B31" s="23" t="s">
        <v>29</v>
      </c>
      <c r="C31" s="22">
        <v>5.0615750394854757</v>
      </c>
      <c r="D31" s="22">
        <v>112.01634323926986</v>
      </c>
      <c r="E31" s="22">
        <v>5.0615750394854757</v>
      </c>
      <c r="F31" s="22"/>
    </row>
    <row r="32" spans="2:10" ht="14.25" x14ac:dyDescent="0.2">
      <c r="B32" s="23" t="s">
        <v>14</v>
      </c>
      <c r="C32" s="22">
        <v>-16.90106072162213</v>
      </c>
      <c r="D32" s="22">
        <v>112.01634323926986</v>
      </c>
      <c r="E32" s="22"/>
      <c r="F32" s="22">
        <v>16.901060721622098</v>
      </c>
      <c r="G32" s="49"/>
    </row>
    <row r="33" spans="2:6" ht="15" thickBot="1" x14ac:dyDescent="0.25">
      <c r="B33" s="166" t="s">
        <v>38</v>
      </c>
      <c r="C33" s="167">
        <v>128.91740396089199</v>
      </c>
      <c r="D33" s="167">
        <v>128.91740396089199</v>
      </c>
      <c r="E33" s="166"/>
      <c r="F33" s="166"/>
    </row>
    <row r="36" spans="2:6" x14ac:dyDescent="0.2">
      <c r="D36" s="49"/>
    </row>
    <row r="37" spans="2:6" x14ac:dyDescent="0.2">
      <c r="D37" s="49"/>
    </row>
    <row r="38" spans="2:6" x14ac:dyDescent="0.2">
      <c r="D38" s="49"/>
    </row>
  </sheetData>
  <mergeCells count="8">
    <mergeCell ref="I5:I6"/>
    <mergeCell ref="B22:F22"/>
    <mergeCell ref="A1:A2"/>
    <mergeCell ref="C5:C6"/>
    <mergeCell ref="E5:E6"/>
    <mergeCell ref="F5:F6"/>
    <mergeCell ref="G5:G6"/>
    <mergeCell ref="H5:H6"/>
  </mergeCells>
  <hyperlinks>
    <hyperlink ref="A1:A2" location="Contents!A1" display="Return to Contents"/>
    <hyperlink ref="B25" r:id="rId1" display="Revenue Scotland (2020) Provisional Outturn Data 2020/21,"/>
    <hyperlink ref="B24" r:id="rId2"/>
  </hyperlinks>
  <pageMargins left="0.7" right="0.7" top="0.75" bottom="0.75" header="0.3" footer="0.3"/>
  <pageSetup paperSize="9" orientation="portrait" horizontalDpi="90" verticalDpi="90" r:id="rId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zoomScaleNormal="100" workbookViewId="0">
      <selection sqref="A1:A2"/>
    </sheetView>
  </sheetViews>
  <sheetFormatPr defaultColWidth="9" defaultRowHeight="12.75" x14ac:dyDescent="0.2"/>
  <cols>
    <col min="1" max="1" width="9.28515625" style="31" customWidth="1"/>
    <col min="2" max="2" width="29.42578125" style="31" customWidth="1"/>
    <col min="3" max="3" width="15.7109375" style="31" customWidth="1"/>
    <col min="4" max="5" width="15.7109375" style="31" bestFit="1" customWidth="1"/>
    <col min="6" max="6" width="16.140625" style="31" customWidth="1"/>
    <col min="7" max="7" width="17.140625" style="31" customWidth="1"/>
    <col min="8" max="8" width="17.42578125" style="31" customWidth="1"/>
    <col min="9" max="9" width="11.42578125" style="31" customWidth="1"/>
    <col min="10" max="16384" width="9" style="31"/>
  </cols>
  <sheetData>
    <row r="1" spans="1:9" ht="13.9" customHeight="1" x14ac:dyDescent="0.2">
      <c r="A1" s="235" t="s">
        <v>0</v>
      </c>
    </row>
    <row r="2" spans="1:9" ht="15" x14ac:dyDescent="0.25">
      <c r="A2" s="235"/>
      <c r="B2" s="20"/>
    </row>
    <row r="3" spans="1:9" ht="15" x14ac:dyDescent="0.25">
      <c r="B3" s="43" t="s">
        <v>83</v>
      </c>
    </row>
    <row r="5" spans="1:9" ht="15.75" x14ac:dyDescent="0.2">
      <c r="C5" s="14"/>
      <c r="D5" s="15"/>
      <c r="E5" s="15"/>
      <c r="F5" s="15"/>
      <c r="G5" s="15"/>
      <c r="H5" s="15"/>
      <c r="I5" s="15"/>
    </row>
    <row r="6" spans="1:9" x14ac:dyDescent="0.2">
      <c r="B6" s="16"/>
      <c r="C6" s="254"/>
      <c r="E6" s="254"/>
      <c r="F6" s="254"/>
      <c r="G6" s="254"/>
      <c r="H6" s="254"/>
      <c r="I6" s="254"/>
    </row>
    <row r="7" spans="1:9" x14ac:dyDescent="0.2">
      <c r="B7" s="16"/>
      <c r="C7" s="254"/>
      <c r="E7" s="254"/>
      <c r="F7" s="254"/>
      <c r="G7" s="254"/>
      <c r="H7" s="254"/>
      <c r="I7" s="254"/>
    </row>
    <row r="23" spans="2:10" x14ac:dyDescent="0.2">
      <c r="B23" s="255"/>
      <c r="C23" s="255"/>
      <c r="D23" s="255"/>
      <c r="E23" s="255"/>
      <c r="F23" s="255"/>
    </row>
    <row r="24" spans="2:10" x14ac:dyDescent="0.2">
      <c r="B24" s="61"/>
      <c r="C24" s="61"/>
      <c r="D24" s="61"/>
      <c r="E24" s="61"/>
      <c r="F24" s="61"/>
    </row>
    <row r="25" spans="2:10" x14ac:dyDescent="0.2">
      <c r="B25" s="256" t="s">
        <v>37</v>
      </c>
      <c r="C25" s="256"/>
      <c r="D25" s="256"/>
      <c r="E25" s="256"/>
      <c r="F25" s="256"/>
    </row>
    <row r="26" spans="2:10" x14ac:dyDescent="0.2">
      <c r="B26" s="256" t="s">
        <v>193</v>
      </c>
      <c r="C26" s="256"/>
      <c r="D26" s="256"/>
      <c r="E26" s="256"/>
      <c r="F26" s="256"/>
    </row>
    <row r="27" spans="2:10" x14ac:dyDescent="0.2">
      <c r="B27" s="17"/>
    </row>
    <row r="28" spans="2:10" ht="14.25" x14ac:dyDescent="0.2">
      <c r="C28" s="18"/>
      <c r="D28" s="18"/>
      <c r="E28" s="18"/>
      <c r="F28" s="18"/>
      <c r="G28" s="18"/>
      <c r="H28" s="19"/>
      <c r="I28" s="19"/>
    </row>
    <row r="29" spans="2:10" ht="15" x14ac:dyDescent="0.2">
      <c r="B29" s="13" t="s">
        <v>5</v>
      </c>
      <c r="C29" s="12" t="s">
        <v>6</v>
      </c>
      <c r="D29" s="10" t="s">
        <v>4</v>
      </c>
      <c r="E29" s="11" t="s">
        <v>2</v>
      </c>
      <c r="F29" s="10" t="s">
        <v>3</v>
      </c>
      <c r="G29" s="18"/>
      <c r="H29" s="18"/>
      <c r="I29" s="18"/>
      <c r="J29" s="18"/>
    </row>
    <row r="30" spans="2:10" ht="14.25" x14ac:dyDescent="0.2">
      <c r="B30" s="21" t="s">
        <v>1</v>
      </c>
      <c r="C30" s="22">
        <v>142.55105362</v>
      </c>
      <c r="D30" s="22">
        <v>142.55105362</v>
      </c>
      <c r="E30" s="22"/>
      <c r="F30" s="22"/>
    </row>
    <row r="31" spans="2:10" ht="14.25" x14ac:dyDescent="0.2">
      <c r="B31" s="23" t="s">
        <v>28</v>
      </c>
      <c r="C31" s="22">
        <v>-5.4543795605350454</v>
      </c>
      <c r="D31" s="22">
        <v>142.55105362</v>
      </c>
      <c r="E31" s="22"/>
      <c r="F31" s="22">
        <v>5.4543795605350454</v>
      </c>
    </row>
    <row r="32" spans="2:10" s="74" customFormat="1" ht="14.25" x14ac:dyDescent="0.2">
      <c r="B32" s="23" t="s">
        <v>39</v>
      </c>
      <c r="C32" s="22">
        <v>-12.454888592937749</v>
      </c>
      <c r="D32" s="22">
        <v>148.00543318053505</v>
      </c>
      <c r="E32" s="22"/>
      <c r="F32" s="22">
        <v>12.454888592937749</v>
      </c>
    </row>
    <row r="33" spans="2:6" s="60" customFormat="1" ht="14.25" x14ac:dyDescent="0.2">
      <c r="B33" s="23" t="s">
        <v>29</v>
      </c>
      <c r="C33" s="22">
        <v>-36.187245290311978</v>
      </c>
      <c r="D33" s="22">
        <v>160.4603217734728</v>
      </c>
      <c r="E33" s="22" t="s">
        <v>13</v>
      </c>
      <c r="F33" s="22">
        <v>36.187245290311978</v>
      </c>
    </row>
    <row r="34" spans="2:6" ht="14.25" x14ac:dyDescent="0.2">
      <c r="B34" s="23" t="s">
        <v>14</v>
      </c>
      <c r="C34" s="22">
        <v>-12.766026362895218</v>
      </c>
      <c r="D34" s="22">
        <v>196.64756706378478</v>
      </c>
      <c r="E34" s="22" t="s">
        <v>13</v>
      </c>
      <c r="F34" s="22">
        <v>12.766026362895218</v>
      </c>
    </row>
    <row r="35" spans="2:6" ht="15" thickBot="1" x14ac:dyDescent="0.25">
      <c r="B35" s="209" t="s">
        <v>38</v>
      </c>
      <c r="C35" s="167">
        <v>209.41359342667999</v>
      </c>
      <c r="D35" s="167">
        <v>209</v>
      </c>
      <c r="E35" s="166"/>
      <c r="F35" s="166"/>
    </row>
    <row r="37" spans="2:6" x14ac:dyDescent="0.2">
      <c r="C37" s="49"/>
    </row>
    <row r="38" spans="2:6" x14ac:dyDescent="0.2">
      <c r="C38" s="49"/>
    </row>
    <row r="39" spans="2:6" x14ac:dyDescent="0.2">
      <c r="C39" s="49"/>
    </row>
    <row r="40" spans="2:6" x14ac:dyDescent="0.2">
      <c r="C40" s="49"/>
    </row>
    <row r="43" spans="2:6" ht="15" x14ac:dyDescent="0.25">
      <c r="C43"/>
    </row>
    <row r="44" spans="2:6" ht="15" x14ac:dyDescent="0.25">
      <c r="C44"/>
    </row>
    <row r="45" spans="2:6" ht="15" x14ac:dyDescent="0.25">
      <c r="C45"/>
    </row>
    <row r="46" spans="2:6" ht="14.25" customHeight="1" x14ac:dyDescent="0.2"/>
    <row r="47" spans="2:6" ht="14.25" customHeight="1" x14ac:dyDescent="0.2"/>
    <row r="48" spans="2:6" ht="14.25" customHeight="1" x14ac:dyDescent="0.2"/>
    <row r="49" spans="3:3" ht="13.15" customHeight="1" x14ac:dyDescent="0.25">
      <c r="C49"/>
    </row>
    <row r="50" spans="3:3" ht="13.15" customHeight="1" x14ac:dyDescent="0.25">
      <c r="C50"/>
    </row>
    <row r="51" spans="3:3" ht="13.15" customHeight="1" x14ac:dyDescent="0.25">
      <c r="C51"/>
    </row>
  </sheetData>
  <mergeCells count="10">
    <mergeCell ref="B26:F26"/>
    <mergeCell ref="I6:I7"/>
    <mergeCell ref="B23:F23"/>
    <mergeCell ref="B25:F25"/>
    <mergeCell ref="A1:A2"/>
    <mergeCell ref="C6:C7"/>
    <mergeCell ref="E6:E7"/>
    <mergeCell ref="F6:F7"/>
    <mergeCell ref="G6:G7"/>
    <mergeCell ref="H6:H7"/>
  </mergeCells>
  <hyperlinks>
    <hyperlink ref="A1:A2" location="Contents!A1" display="Return to Contents"/>
    <hyperlink ref="B26:C26" r:id="rId1" display="Revenue Scotland (2020) Provisional Outturn Data 2019/20."/>
    <hyperlink ref="B25:E25" r:id="rId2" display="Source: Scottish Fiscal Commission (2018) Scotland's Economic and Fiscal Forecasts - December 2018,"/>
    <hyperlink ref="B25:F25" r:id="rId3" display="Source: Scottish Fiscal Commission (2020) Scotland's Economic and Fiscal Forecasts - Feebruary 2020,"/>
  </hyperlinks>
  <pageMargins left="0.7" right="0.7" top="0.75" bottom="0.75" header="0.3" footer="0.3"/>
  <pageSetup paperSize="9" orientation="portrait" horizontalDpi="90" verticalDpi="90" r:id="rId4"/>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2"/>
  <sheetViews>
    <sheetView workbookViewId="0">
      <selection sqref="A1:A2"/>
    </sheetView>
  </sheetViews>
  <sheetFormatPr defaultColWidth="8.7109375" defaultRowHeight="14.25" x14ac:dyDescent="0.2"/>
  <cols>
    <col min="1" max="1" width="9.42578125" style="1" customWidth="1"/>
    <col min="2" max="16384" width="8.7109375" style="1"/>
  </cols>
  <sheetData>
    <row r="1" spans="1:1" ht="14.1" customHeight="1" x14ac:dyDescent="0.2">
      <c r="A1" s="235" t="s">
        <v>0</v>
      </c>
    </row>
    <row r="2" spans="1:1" x14ac:dyDescent="0.2">
      <c r="A2" s="235"/>
    </row>
  </sheetData>
  <mergeCells count="1">
    <mergeCell ref="A1:A2"/>
  </mergeCells>
  <hyperlinks>
    <hyperlink ref="A1:A2" location="Contents!A1" display="Return to Contents"/>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election sqref="A1:A2"/>
    </sheetView>
  </sheetViews>
  <sheetFormatPr defaultColWidth="8.7109375" defaultRowHeight="14.25" x14ac:dyDescent="0.2"/>
  <cols>
    <col min="1" max="1" width="9.42578125" style="1" customWidth="1"/>
    <col min="2" max="2" width="36.140625" style="1" customWidth="1"/>
    <col min="3" max="6" width="12.140625" style="1" customWidth="1"/>
    <col min="7" max="16384" width="8.7109375" style="1"/>
  </cols>
  <sheetData>
    <row r="1" spans="1:7" ht="14.1" customHeight="1" x14ac:dyDescent="0.2">
      <c r="A1" s="235" t="s">
        <v>0</v>
      </c>
    </row>
    <row r="2" spans="1:7" x14ac:dyDescent="0.2">
      <c r="A2" s="235"/>
    </row>
    <row r="3" spans="1:7" ht="15.75" thickBot="1" x14ac:dyDescent="0.25">
      <c r="B3" s="55" t="s">
        <v>62</v>
      </c>
    </row>
    <row r="4" spans="1:7" ht="54" customHeight="1" thickBot="1" x14ac:dyDescent="0.25">
      <c r="B4" s="52"/>
      <c r="C4" s="25" t="s">
        <v>31</v>
      </c>
      <c r="D4" s="25" t="s">
        <v>36</v>
      </c>
      <c r="E4" s="26" t="s">
        <v>30</v>
      </c>
      <c r="F4" s="24" t="s">
        <v>10</v>
      </c>
    </row>
    <row r="5" spans="1:7" ht="15" thickBot="1" x14ac:dyDescent="0.25">
      <c r="B5" s="53"/>
      <c r="C5" s="54">
        <v>115.8768389306864</v>
      </c>
      <c r="D5" s="54">
        <v>106.23543600000001</v>
      </c>
      <c r="E5" s="56">
        <v>-9.6414029306863966</v>
      </c>
      <c r="F5" s="216">
        <v>-8.3203882843693702</v>
      </c>
    </row>
    <row r="6" spans="1:7" x14ac:dyDescent="0.2">
      <c r="B6" s="47" t="s">
        <v>33</v>
      </c>
      <c r="C6" s="68"/>
      <c r="D6" s="68"/>
      <c r="E6" s="68"/>
      <c r="F6" s="217"/>
    </row>
    <row r="7" spans="1:7" ht="15" thickBot="1" x14ac:dyDescent="0.25">
      <c r="B7" s="257"/>
      <c r="C7" s="257"/>
      <c r="D7" s="257"/>
      <c r="E7" s="210"/>
      <c r="F7" s="205">
        <v>7.6759380278770397</v>
      </c>
    </row>
    <row r="8" spans="1:7" x14ac:dyDescent="0.2">
      <c r="B8" s="103" t="s">
        <v>191</v>
      </c>
      <c r="C8" s="103"/>
      <c r="D8" s="103"/>
      <c r="E8" s="103"/>
      <c r="F8" s="103"/>
    </row>
    <row r="9" spans="1:7" x14ac:dyDescent="0.2">
      <c r="B9" s="103" t="s">
        <v>193</v>
      </c>
      <c r="C9" s="103"/>
      <c r="D9" s="104"/>
      <c r="E9" s="104"/>
      <c r="F9" s="104"/>
    </row>
    <row r="10" spans="1:7" x14ac:dyDescent="0.2">
      <c r="B10" s="103" t="s">
        <v>65</v>
      </c>
      <c r="C10" s="105"/>
      <c r="D10" s="104"/>
      <c r="E10" s="104"/>
      <c r="F10" s="104"/>
    </row>
    <row r="11" spans="1:7" s="84" customFormat="1" x14ac:dyDescent="0.2">
      <c r="B11" s="3" t="s">
        <v>94</v>
      </c>
      <c r="C11" s="234"/>
    </row>
    <row r="12" spans="1:7" s="84" customFormat="1" x14ac:dyDescent="0.2">
      <c r="B12" s="3" t="s">
        <v>212</v>
      </c>
      <c r="C12" s="234"/>
    </row>
    <row r="13" spans="1:7" x14ac:dyDescent="0.2">
      <c r="B13" s="138" t="s">
        <v>213</v>
      </c>
      <c r="C13" s="139"/>
      <c r="D13" s="139"/>
      <c r="E13" s="139"/>
      <c r="F13" s="139"/>
      <c r="G13" s="139"/>
    </row>
  </sheetData>
  <mergeCells count="2">
    <mergeCell ref="A1:A2"/>
    <mergeCell ref="B7:D7"/>
  </mergeCells>
  <hyperlinks>
    <hyperlink ref="A1:A2" location="Contents!A1" display="Return to Contents"/>
    <hyperlink ref="B9:C9" r:id="rId1" location="provisional" display="Revenue Scotland (2020) Provisional Outturn Data 2019/20."/>
    <hyperlink ref="B8:E8" r:id="rId2" display="Source: Scottish Fiscal Commission (2018) Scotland's Economic and Fiscal Forecasts - December 2018,"/>
    <hyperlink ref="B8:F8" r:id="rId3" display="Source: Scottish Fiscal Commission (2020) Scotland's Economic and Fiscal Forecasts - February 2020,"/>
    <hyperlink ref="B10" r:id="rId4" display="OBR (2020) Historical official forecasts databas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2"/>
  <sheetViews>
    <sheetView workbookViewId="0">
      <selection sqref="A1:A2"/>
    </sheetView>
  </sheetViews>
  <sheetFormatPr defaultColWidth="8.7109375" defaultRowHeight="14.25" x14ac:dyDescent="0.2"/>
  <cols>
    <col min="1" max="1" width="9.42578125" style="84" customWidth="1"/>
    <col min="2" max="16384" width="8.7109375" style="84"/>
  </cols>
  <sheetData>
    <row r="1" spans="1:1" ht="14.1" customHeight="1" x14ac:dyDescent="0.2">
      <c r="A1" s="235" t="s">
        <v>0</v>
      </c>
    </row>
    <row r="2" spans="1:1" x14ac:dyDescent="0.2">
      <c r="A2" s="235"/>
    </row>
  </sheetData>
  <mergeCells count="1">
    <mergeCell ref="A1:A2"/>
  </mergeCells>
  <hyperlinks>
    <hyperlink ref="A1:A2" location="Contents!A1" display="Return to Contents"/>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zoomScaleNormal="100" workbookViewId="0"/>
  </sheetViews>
  <sheetFormatPr defaultColWidth="9.140625" defaultRowHeight="12.75" x14ac:dyDescent="0.2"/>
  <cols>
    <col min="1" max="1" width="9.5703125" style="109" bestFit="1" customWidth="1"/>
    <col min="2" max="2" width="23.28515625" style="109" customWidth="1"/>
    <col min="3" max="6" width="10.85546875" style="109" customWidth="1"/>
    <col min="7" max="7" width="9.140625" style="109" customWidth="1"/>
    <col min="8" max="8" width="10.5703125" style="109" customWidth="1"/>
    <col min="9" max="16384" width="9.140625" style="109"/>
  </cols>
  <sheetData>
    <row r="1" spans="1:2" ht="28.5" x14ac:dyDescent="0.2">
      <c r="A1" s="108" t="s">
        <v>0</v>
      </c>
    </row>
    <row r="2" spans="1:2" ht="14.25" x14ac:dyDescent="0.2">
      <c r="A2" s="108"/>
    </row>
    <row r="3" spans="1:2" ht="15" x14ac:dyDescent="0.2">
      <c r="A3" s="108"/>
      <c r="B3" s="55" t="s">
        <v>77</v>
      </c>
    </row>
    <row r="4" spans="1:2" ht="14.25" x14ac:dyDescent="0.2">
      <c r="A4" s="108"/>
    </row>
    <row r="5" spans="1:2" ht="14.25" x14ac:dyDescent="0.2">
      <c r="A5" s="108"/>
    </row>
    <row r="6" spans="1:2" ht="14.25" x14ac:dyDescent="0.2">
      <c r="A6" s="108"/>
    </row>
    <row r="7" spans="1:2" ht="14.25" x14ac:dyDescent="0.2">
      <c r="A7" s="108"/>
    </row>
    <row r="8" spans="1:2" ht="14.25" x14ac:dyDescent="0.2">
      <c r="A8" s="108"/>
    </row>
    <row r="9" spans="1:2" ht="14.25" x14ac:dyDescent="0.2">
      <c r="A9" s="108"/>
    </row>
    <row r="10" spans="1:2" ht="14.25" x14ac:dyDescent="0.2">
      <c r="A10" s="108"/>
    </row>
    <row r="11" spans="1:2" ht="14.25" x14ac:dyDescent="0.2">
      <c r="A11" s="108"/>
    </row>
    <row r="12" spans="1:2" ht="14.25" x14ac:dyDescent="0.2">
      <c r="A12" s="108"/>
    </row>
    <row r="13" spans="1:2" ht="14.25" x14ac:dyDescent="0.2">
      <c r="A13" s="108"/>
    </row>
    <row r="14" spans="1:2" ht="14.25" x14ac:dyDescent="0.2">
      <c r="A14" s="108"/>
    </row>
    <row r="15" spans="1:2" ht="14.25" x14ac:dyDescent="0.2">
      <c r="A15" s="108"/>
    </row>
    <row r="16" spans="1:2" ht="14.25" x14ac:dyDescent="0.2">
      <c r="A16" s="108"/>
    </row>
    <row r="17" spans="1:7" ht="14.25" x14ac:dyDescent="0.2">
      <c r="A17" s="108"/>
    </row>
    <row r="18" spans="1:7" ht="14.25" x14ac:dyDescent="0.2">
      <c r="A18" s="108"/>
    </row>
    <row r="19" spans="1:7" ht="14.25" x14ac:dyDescent="0.2">
      <c r="A19" s="108"/>
    </row>
    <row r="20" spans="1:7" ht="14.25" x14ac:dyDescent="0.2">
      <c r="A20" s="108"/>
    </row>
    <row r="21" spans="1:7" ht="14.25" x14ac:dyDescent="0.2">
      <c r="A21" s="108"/>
    </row>
    <row r="22" spans="1:7" ht="14.25" x14ac:dyDescent="0.2">
      <c r="A22" s="108"/>
      <c r="B22" s="130" t="s">
        <v>85</v>
      </c>
    </row>
    <row r="23" spans="1:7" ht="14.25" x14ac:dyDescent="0.2">
      <c r="A23" s="108"/>
      <c r="B23" s="103" t="s">
        <v>192</v>
      </c>
    </row>
    <row r="24" spans="1:7" ht="14.25" x14ac:dyDescent="0.2">
      <c r="A24" s="108"/>
      <c r="B24" s="103" t="s">
        <v>194</v>
      </c>
    </row>
    <row r="25" spans="1:7" ht="14.25" x14ac:dyDescent="0.2">
      <c r="A25" s="108"/>
    </row>
    <row r="26" spans="1:7" ht="15" x14ac:dyDescent="0.25">
      <c r="B26" s="132" t="s">
        <v>5</v>
      </c>
      <c r="C26" s="133" t="s">
        <v>70</v>
      </c>
      <c r="D26" s="134" t="s">
        <v>71</v>
      </c>
      <c r="E26" s="134" t="s">
        <v>72</v>
      </c>
      <c r="F26" s="134" t="s">
        <v>73</v>
      </c>
      <c r="G26" s="134" t="s">
        <v>74</v>
      </c>
    </row>
    <row r="27" spans="1:7" ht="14.25" x14ac:dyDescent="0.2">
      <c r="B27" s="110">
        <v>43862</v>
      </c>
      <c r="C27" s="111"/>
      <c r="D27" s="111"/>
      <c r="E27" s="131">
        <v>148.517</v>
      </c>
      <c r="F27" s="231">
        <v>124.06101627880243</v>
      </c>
      <c r="G27" s="112">
        <v>115.8768389306864</v>
      </c>
    </row>
    <row r="28" spans="1:7" ht="14.25" x14ac:dyDescent="0.2">
      <c r="B28" s="113" t="s">
        <v>75</v>
      </c>
      <c r="C28" s="114">
        <v>147.6</v>
      </c>
      <c r="D28" s="115">
        <v>147.98400000000001</v>
      </c>
      <c r="E28" s="112">
        <v>148.517</v>
      </c>
      <c r="F28" s="112">
        <v>118.959</v>
      </c>
      <c r="G28" s="112">
        <v>106.23543600000001</v>
      </c>
    </row>
    <row r="29" spans="1:7" ht="14.25" x14ac:dyDescent="0.2">
      <c r="B29" s="113" t="s">
        <v>76</v>
      </c>
      <c r="C29" s="114"/>
      <c r="D29" s="115"/>
      <c r="E29" s="112"/>
      <c r="F29" s="112"/>
      <c r="G29" s="112"/>
    </row>
    <row r="30" spans="1:7" ht="14.25" x14ac:dyDescent="0.2">
      <c r="B30" s="110">
        <v>43070</v>
      </c>
      <c r="C30" s="131">
        <v>147.6</v>
      </c>
      <c r="D30" s="115">
        <v>136.93885377504563</v>
      </c>
      <c r="E30" s="112">
        <v>106.23599539565205</v>
      </c>
      <c r="F30" s="112">
        <v>88.294430206352502</v>
      </c>
      <c r="G30" s="112">
        <v>89.709912576893657</v>
      </c>
    </row>
    <row r="31" spans="1:7" ht="14.25" x14ac:dyDescent="0.2">
      <c r="B31" s="110">
        <v>43221</v>
      </c>
      <c r="C31" s="131">
        <v>147.6</v>
      </c>
      <c r="D31" s="131">
        <v>141.8118002224692</v>
      </c>
      <c r="E31" s="112">
        <v>114.06226362071261</v>
      </c>
      <c r="F31" s="112">
        <v>92.667143369030924</v>
      </c>
      <c r="G31" s="112">
        <v>94.553138858417483</v>
      </c>
    </row>
    <row r="32" spans="1:7" ht="14.25" x14ac:dyDescent="0.2">
      <c r="B32" s="110">
        <v>43435</v>
      </c>
      <c r="C32" s="116"/>
      <c r="D32" s="131">
        <v>147.98400000000001</v>
      </c>
      <c r="E32" s="112">
        <v>135.57082509212228</v>
      </c>
      <c r="F32" s="112">
        <v>103.70005775313801</v>
      </c>
      <c r="G32" s="112">
        <v>82.875568167110529</v>
      </c>
    </row>
    <row r="33" spans="2:14" ht="15" thickBot="1" x14ac:dyDescent="0.25">
      <c r="B33" s="211">
        <v>43586</v>
      </c>
      <c r="C33" s="212"/>
      <c r="D33" s="233">
        <v>147.98400000000001</v>
      </c>
      <c r="E33" s="232">
        <v>143.11681374516189</v>
      </c>
      <c r="F33" s="213">
        <v>109.24421227781183</v>
      </c>
      <c r="G33" s="213">
        <v>87.350996852244336</v>
      </c>
    </row>
    <row r="34" spans="2:14" ht="14.25" customHeight="1" x14ac:dyDescent="0.2">
      <c r="G34" s="117"/>
      <c r="H34" s="118"/>
      <c r="I34" s="117"/>
      <c r="J34" s="117"/>
      <c r="K34" s="119"/>
      <c r="L34" s="120"/>
      <c r="N34" s="121"/>
    </row>
    <row r="35" spans="2:14" ht="14.25" customHeight="1" x14ac:dyDescent="0.2">
      <c r="G35" s="117"/>
      <c r="H35" s="118"/>
      <c r="I35" s="117"/>
      <c r="J35" s="117"/>
      <c r="K35" s="119"/>
      <c r="L35" s="120"/>
      <c r="N35" s="121"/>
    </row>
    <row r="36" spans="2:14" ht="14.25" customHeight="1" x14ac:dyDescent="0.2">
      <c r="G36" s="117"/>
      <c r="H36" s="118"/>
      <c r="I36" s="117"/>
      <c r="J36" s="117"/>
      <c r="K36" s="119"/>
      <c r="L36" s="120"/>
      <c r="N36" s="121"/>
    </row>
    <row r="37" spans="2:14" ht="14.25" customHeight="1" x14ac:dyDescent="0.2">
      <c r="G37" s="117"/>
      <c r="H37" s="118"/>
      <c r="I37" s="117"/>
      <c r="J37" s="117"/>
      <c r="K37" s="119"/>
      <c r="L37" s="120"/>
      <c r="N37" s="121"/>
    </row>
    <row r="38" spans="2:14" ht="14.25" x14ac:dyDescent="0.2">
      <c r="G38" s="117"/>
      <c r="H38" s="122"/>
      <c r="I38" s="123"/>
      <c r="J38" s="123"/>
      <c r="K38" s="119"/>
      <c r="L38" s="120"/>
    </row>
    <row r="39" spans="2:14" ht="14.25" x14ac:dyDescent="0.2">
      <c r="G39" s="117"/>
      <c r="H39" s="124"/>
      <c r="I39" s="123"/>
      <c r="J39" s="123"/>
      <c r="K39" s="119"/>
      <c r="L39" s="120"/>
    </row>
    <row r="40" spans="2:14" ht="14.25" x14ac:dyDescent="0.2">
      <c r="G40" s="117"/>
      <c r="H40" s="124"/>
      <c r="I40" s="123"/>
      <c r="J40" s="123"/>
      <c r="K40" s="119"/>
      <c r="L40" s="120"/>
    </row>
    <row r="41" spans="2:14" s="126" customFormat="1" ht="15" x14ac:dyDescent="0.25">
      <c r="G41" s="117"/>
      <c r="H41" s="125"/>
      <c r="I41" s="123"/>
      <c r="J41" s="123"/>
      <c r="K41" s="119"/>
      <c r="L41" s="120"/>
    </row>
    <row r="42" spans="2:14" ht="14.25" x14ac:dyDescent="0.2">
      <c r="G42" s="117"/>
      <c r="H42" s="124"/>
      <c r="I42" s="123"/>
      <c r="J42" s="123"/>
      <c r="K42" s="119"/>
      <c r="L42" s="120"/>
    </row>
    <row r="43" spans="2:14" ht="14.25" x14ac:dyDescent="0.2">
      <c r="G43" s="117"/>
      <c r="H43" s="124"/>
      <c r="I43" s="123"/>
      <c r="J43" s="123"/>
      <c r="K43" s="119"/>
      <c r="L43" s="120"/>
    </row>
    <row r="44" spans="2:14" ht="14.25" x14ac:dyDescent="0.2">
      <c r="G44" s="117"/>
      <c r="H44" s="124"/>
      <c r="I44" s="123"/>
      <c r="J44" s="123"/>
      <c r="K44" s="119"/>
      <c r="L44" s="120"/>
    </row>
    <row r="45" spans="2:14" ht="14.25" x14ac:dyDescent="0.2">
      <c r="G45" s="117"/>
      <c r="H45" s="124"/>
      <c r="I45" s="123"/>
      <c r="J45" s="123"/>
      <c r="K45" s="119"/>
      <c r="L45" s="120"/>
    </row>
    <row r="46" spans="2:14" ht="14.25" x14ac:dyDescent="0.2">
      <c r="G46" s="117"/>
      <c r="H46" s="124"/>
      <c r="I46" s="123"/>
      <c r="J46" s="123"/>
      <c r="K46" s="119"/>
      <c r="L46" s="120"/>
    </row>
    <row r="47" spans="2:14" ht="14.25" x14ac:dyDescent="0.2">
      <c r="G47" s="117"/>
      <c r="H47" s="124"/>
      <c r="I47" s="123"/>
      <c r="J47" s="123"/>
      <c r="K47" s="119"/>
      <c r="L47" s="120"/>
    </row>
    <row r="48" spans="2:14" ht="14.25" x14ac:dyDescent="0.2">
      <c r="G48" s="117"/>
      <c r="H48" s="127"/>
      <c r="I48" s="123"/>
      <c r="J48" s="123"/>
      <c r="K48" s="119"/>
      <c r="L48" s="120"/>
    </row>
    <row r="49" spans="2:12" ht="14.25" x14ac:dyDescent="0.2">
      <c r="G49" s="117"/>
      <c r="H49" s="117"/>
      <c r="I49" s="123"/>
      <c r="J49" s="123"/>
      <c r="K49" s="119"/>
      <c r="L49" s="120"/>
    </row>
    <row r="50" spans="2:12" ht="14.25" x14ac:dyDescent="0.2">
      <c r="G50" s="123"/>
      <c r="H50" s="117"/>
      <c r="I50" s="123"/>
      <c r="J50" s="123"/>
      <c r="K50" s="119"/>
      <c r="L50" s="119"/>
    </row>
    <row r="51" spans="2:12" ht="14.25" x14ac:dyDescent="0.2">
      <c r="G51" s="123"/>
      <c r="H51" s="128"/>
      <c r="I51" s="123"/>
      <c r="J51" s="123"/>
      <c r="K51" s="119"/>
      <c r="L51" s="119"/>
    </row>
    <row r="52" spans="2:12" ht="14.25" x14ac:dyDescent="0.2">
      <c r="G52" s="123"/>
      <c r="H52" s="128"/>
      <c r="I52" s="123"/>
      <c r="J52" s="123"/>
      <c r="K52" s="119"/>
      <c r="L52" s="119"/>
    </row>
    <row r="53" spans="2:12" ht="14.25" x14ac:dyDescent="0.2">
      <c r="G53" s="123"/>
      <c r="H53" s="128"/>
      <c r="I53" s="123"/>
      <c r="J53" s="123"/>
      <c r="K53" s="119"/>
      <c r="L53" s="119"/>
    </row>
    <row r="54" spans="2:12" ht="14.25" x14ac:dyDescent="0.2">
      <c r="G54" s="123"/>
      <c r="H54" s="128"/>
      <c r="I54" s="123"/>
      <c r="J54" s="123"/>
      <c r="K54" s="119"/>
      <c r="L54" s="119"/>
    </row>
    <row r="55" spans="2:12" x14ac:dyDescent="0.2">
      <c r="G55" s="119"/>
      <c r="H55" s="119"/>
      <c r="I55" s="119"/>
      <c r="J55" s="119"/>
      <c r="K55" s="119"/>
      <c r="L55" s="119"/>
    </row>
    <row r="56" spans="2:12" ht="15" customHeight="1" x14ac:dyDescent="0.2">
      <c r="H56" s="119"/>
      <c r="I56" s="119"/>
      <c r="J56" s="129"/>
      <c r="K56" s="119"/>
      <c r="L56" s="119"/>
    </row>
    <row r="57" spans="2:12" x14ac:dyDescent="0.2">
      <c r="B57" s="130"/>
      <c r="I57" s="119"/>
      <c r="J57" s="129"/>
      <c r="K57" s="119"/>
      <c r="L57" s="119"/>
    </row>
    <row r="58" spans="2:12" x14ac:dyDescent="0.2">
      <c r="I58" s="119"/>
      <c r="J58" s="119"/>
      <c r="K58" s="119"/>
      <c r="L58" s="119"/>
    </row>
    <row r="59" spans="2:12" x14ac:dyDescent="0.2">
      <c r="I59" s="119"/>
      <c r="J59" s="119"/>
      <c r="K59" s="119"/>
      <c r="L59" s="119"/>
    </row>
    <row r="60" spans="2:12" x14ac:dyDescent="0.2">
      <c r="I60" s="119"/>
      <c r="J60" s="119"/>
      <c r="K60" s="119"/>
      <c r="L60" s="119"/>
    </row>
    <row r="61" spans="2:12" x14ac:dyDescent="0.2">
      <c r="I61" s="119"/>
      <c r="J61" s="119"/>
      <c r="K61" s="119"/>
      <c r="L61" s="119"/>
    </row>
    <row r="62" spans="2:12" x14ac:dyDescent="0.2">
      <c r="I62" s="119"/>
      <c r="J62" s="119"/>
      <c r="K62" s="119"/>
      <c r="L62" s="119"/>
    </row>
  </sheetData>
  <hyperlinks>
    <hyperlink ref="A1" location="Contents!A1" display="Return to Contents page"/>
    <hyperlink ref="B23" r:id="rId1" location="provisional" display="Revenue Scotland (2020) Provisional Outturn Data 2019/20."/>
    <hyperlink ref="B24" r:id="rId2" location="annual"/>
  </hyperlinks>
  <pageMargins left="0.7" right="0.7" top="0.75" bottom="0.75" header="0.3" footer="0.3"/>
  <pageSetup paperSize="9" orientation="portrait" r:id="rId3"/>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zoomScaleNormal="100" workbookViewId="0">
      <selection sqref="A1:A2"/>
    </sheetView>
  </sheetViews>
  <sheetFormatPr defaultColWidth="9" defaultRowHeight="12.75" x14ac:dyDescent="0.2"/>
  <cols>
    <col min="1" max="1" width="9.42578125" style="50" customWidth="1"/>
    <col min="2" max="2" width="29.42578125" style="50" customWidth="1"/>
    <col min="3" max="3" width="15.7109375" style="50" customWidth="1"/>
    <col min="4" max="5" width="15.7109375" style="50" bestFit="1" customWidth="1"/>
    <col min="6" max="6" width="16.140625" style="50" customWidth="1"/>
    <col min="7" max="7" width="17.140625" style="50" customWidth="1"/>
    <col min="8" max="8" width="17.42578125" style="50" customWidth="1"/>
    <col min="9" max="9" width="11.42578125" style="50" customWidth="1"/>
    <col min="10" max="16384" width="9" style="50"/>
  </cols>
  <sheetData>
    <row r="1" spans="1:9" ht="14.1" customHeight="1" x14ac:dyDescent="0.25">
      <c r="A1" s="235" t="s">
        <v>0</v>
      </c>
      <c r="B1" s="58"/>
      <c r="C1" s="58"/>
      <c r="D1" s="58"/>
      <c r="E1" s="58"/>
      <c r="F1" s="58"/>
    </row>
    <row r="2" spans="1:9" ht="15" customHeight="1" x14ac:dyDescent="0.25">
      <c r="A2" s="235"/>
      <c r="B2" s="58"/>
      <c r="C2" s="58"/>
      <c r="D2" s="58"/>
      <c r="E2" s="58"/>
      <c r="F2" s="58"/>
    </row>
    <row r="3" spans="1:9" ht="15" x14ac:dyDescent="0.25">
      <c r="B3" s="32" t="s">
        <v>69</v>
      </c>
    </row>
    <row r="5" spans="1:9" ht="15.75" x14ac:dyDescent="0.2">
      <c r="C5" s="33"/>
      <c r="D5" s="34"/>
      <c r="E5" s="34"/>
      <c r="F5" s="34"/>
      <c r="G5" s="34"/>
      <c r="H5" s="34"/>
      <c r="I5" s="34"/>
    </row>
    <row r="6" spans="1:9" x14ac:dyDescent="0.2">
      <c r="B6" s="35"/>
      <c r="C6" s="258"/>
      <c r="E6" s="258"/>
      <c r="F6" s="258"/>
      <c r="G6" s="258"/>
      <c r="H6" s="258"/>
      <c r="I6" s="258"/>
    </row>
    <row r="7" spans="1:9" x14ac:dyDescent="0.2">
      <c r="B7" s="35"/>
      <c r="C7" s="258"/>
      <c r="E7" s="258"/>
      <c r="F7" s="258"/>
      <c r="G7" s="258"/>
      <c r="H7" s="258"/>
      <c r="I7" s="258"/>
    </row>
    <row r="23" spans="2:10" x14ac:dyDescent="0.2">
      <c r="B23" s="259"/>
      <c r="C23" s="259"/>
      <c r="D23" s="259"/>
      <c r="E23" s="259"/>
      <c r="F23" s="259"/>
    </row>
    <row r="24" spans="2:10" x14ac:dyDescent="0.2">
      <c r="B24" s="62"/>
      <c r="C24" s="62"/>
      <c r="D24" s="62"/>
      <c r="E24" s="62"/>
      <c r="F24" s="62"/>
    </row>
    <row r="25" spans="2:10" x14ac:dyDescent="0.2">
      <c r="B25" s="256" t="s">
        <v>145</v>
      </c>
      <c r="C25" s="256"/>
      <c r="D25" s="256"/>
      <c r="E25" s="256"/>
      <c r="F25" s="256"/>
    </row>
    <row r="26" spans="2:10" x14ac:dyDescent="0.2">
      <c r="B26" s="256" t="s">
        <v>193</v>
      </c>
      <c r="C26" s="256"/>
      <c r="D26" s="256"/>
      <c r="E26" s="256"/>
      <c r="F26" s="256"/>
    </row>
    <row r="27" spans="2:10" x14ac:dyDescent="0.2">
      <c r="B27" s="140" t="s">
        <v>86</v>
      </c>
    </row>
    <row r="28" spans="2:10" ht="14.25" x14ac:dyDescent="0.2">
      <c r="C28" s="57"/>
      <c r="D28" s="57"/>
      <c r="E28" s="57"/>
      <c r="F28" s="57"/>
      <c r="G28" s="57"/>
      <c r="H28" s="59"/>
      <c r="I28" s="59"/>
    </row>
    <row r="29" spans="2:10" ht="15" x14ac:dyDescent="0.2">
      <c r="B29" s="36" t="s">
        <v>5</v>
      </c>
      <c r="C29" s="37" t="s">
        <v>6</v>
      </c>
      <c r="D29" s="38" t="s">
        <v>4</v>
      </c>
      <c r="E29" s="39" t="s">
        <v>2</v>
      </c>
      <c r="F29" s="38" t="s">
        <v>3</v>
      </c>
      <c r="G29" s="57"/>
      <c r="H29" s="57"/>
      <c r="I29" s="57"/>
      <c r="J29" s="57"/>
    </row>
    <row r="30" spans="2:10" ht="14.25" x14ac:dyDescent="0.2">
      <c r="B30" s="40" t="s">
        <v>1</v>
      </c>
      <c r="C30" s="41">
        <v>106.23543600000001</v>
      </c>
      <c r="D30" s="41">
        <v>106.23543600000001</v>
      </c>
      <c r="E30" s="41"/>
      <c r="F30" s="41"/>
    </row>
    <row r="31" spans="2:10" ht="14.25" x14ac:dyDescent="0.2">
      <c r="B31" s="42" t="s">
        <v>28</v>
      </c>
      <c r="C31" s="41">
        <v>-1.9086160510121886</v>
      </c>
      <c r="D31" s="41">
        <v>106.23543600000001</v>
      </c>
      <c r="E31" s="41" t="s">
        <v>13</v>
      </c>
      <c r="F31" s="41">
        <v>1.9086160510121886</v>
      </c>
    </row>
    <row r="32" spans="2:10" s="76" customFormat="1" ht="14.25" x14ac:dyDescent="0.2">
      <c r="B32" s="42" t="s">
        <v>63</v>
      </c>
      <c r="C32" s="41">
        <v>-6.1062654735748509</v>
      </c>
      <c r="D32" s="41">
        <v>108.1440520510122</v>
      </c>
      <c r="E32" s="41" t="s">
        <v>13</v>
      </c>
      <c r="F32" s="41">
        <v>6.1062654735748509</v>
      </c>
    </row>
    <row r="33" spans="2:6" s="76" customFormat="1" ht="14.25" x14ac:dyDescent="0.2">
      <c r="B33" s="42" t="s">
        <v>64</v>
      </c>
      <c r="C33" s="41">
        <v>-3.8515715512037474</v>
      </c>
      <c r="D33" s="41">
        <v>114.25031752458705</v>
      </c>
      <c r="E33" s="41" t="s">
        <v>13</v>
      </c>
      <c r="F33" s="41">
        <v>3.8515715512037474</v>
      </c>
    </row>
    <row r="34" spans="2:6" ht="14.25" x14ac:dyDescent="0.2">
      <c r="B34" s="42" t="s">
        <v>79</v>
      </c>
      <c r="C34" s="41">
        <v>2.2250501451043903</v>
      </c>
      <c r="D34" s="41">
        <v>115.8768389306864</v>
      </c>
      <c r="E34" s="41">
        <v>2.2250501451043903</v>
      </c>
      <c r="F34" s="41" t="s">
        <v>13</v>
      </c>
    </row>
    <row r="35" spans="2:6" ht="15" thickBot="1" x14ac:dyDescent="0.25">
      <c r="B35" s="214" t="s">
        <v>38</v>
      </c>
      <c r="C35" s="215">
        <v>115.8768389306864</v>
      </c>
      <c r="D35" s="215">
        <v>115.8768389306864</v>
      </c>
      <c r="E35" s="214"/>
      <c r="F35" s="214"/>
    </row>
  </sheetData>
  <mergeCells count="10">
    <mergeCell ref="H6:H7"/>
    <mergeCell ref="I6:I7"/>
    <mergeCell ref="B23:F23"/>
    <mergeCell ref="B25:F25"/>
    <mergeCell ref="B26:F26"/>
    <mergeCell ref="A1:A2"/>
    <mergeCell ref="C6:C7"/>
    <mergeCell ref="E6:E7"/>
    <mergeCell ref="F6:F7"/>
    <mergeCell ref="G6:G7"/>
  </mergeCells>
  <hyperlinks>
    <hyperlink ref="A1:A2" location="Contents!A1" display="Return to Contents"/>
    <hyperlink ref="B26:C26" r:id="rId1" display="Revenue Scotland (2020) Provisional Outturn Data 2019/20."/>
    <hyperlink ref="B25:E25" r:id="rId2" display="Source: Scottish Fiscal Commission (2018) Scotland's Economic and Fiscal Forecasts - December 2018,"/>
    <hyperlink ref="B25:F25" r:id="rId3" display="Source: Scottish Fiscal Commission (2020) Scotland's Economic and Fiscal Forecasts - February 2020,"/>
    <hyperlink ref="B26:F26" r:id="rId4" location="provisional" display="Revenue Scotland (2021) Provisional Outturn Data 2020/21."/>
  </hyperlinks>
  <pageMargins left="0.7" right="0.7" top="0.75" bottom="0.75" header="0.3" footer="0.3"/>
  <pageSetup paperSize="9" orientation="portrait" r:id="rId5"/>
  <drawing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2"/>
  <sheetViews>
    <sheetView workbookViewId="0">
      <selection sqref="A1:A2"/>
    </sheetView>
  </sheetViews>
  <sheetFormatPr defaultColWidth="8.7109375" defaultRowHeight="14.25" x14ac:dyDescent="0.2"/>
  <cols>
    <col min="1" max="1" width="9.42578125" style="84" customWidth="1"/>
    <col min="2" max="16384" width="8.7109375" style="84"/>
  </cols>
  <sheetData>
    <row r="1" spans="1:1" ht="14.1" customHeight="1" x14ac:dyDescent="0.2">
      <c r="A1" s="235" t="s">
        <v>0</v>
      </c>
    </row>
    <row r="2" spans="1:1" x14ac:dyDescent="0.2">
      <c r="A2" s="235"/>
    </row>
  </sheetData>
  <mergeCells count="1">
    <mergeCell ref="A1:A2"/>
  </mergeCells>
  <hyperlinks>
    <hyperlink ref="A1:A2" location="Contents!A1" display="Return to Contents"/>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election sqref="A1:A2"/>
    </sheetView>
  </sheetViews>
  <sheetFormatPr defaultColWidth="8.7109375" defaultRowHeight="14.25" x14ac:dyDescent="0.2"/>
  <cols>
    <col min="1" max="1" width="9.85546875" style="84" customWidth="1"/>
    <col min="2" max="2" width="36.5703125" style="84" customWidth="1"/>
    <col min="3" max="5" width="13.85546875" style="84" customWidth="1"/>
    <col min="6" max="6" width="10.28515625" style="84" customWidth="1"/>
    <col min="7" max="9" width="14.7109375" style="84" bestFit="1" customWidth="1"/>
    <col min="10" max="16384" width="8.7109375" style="84"/>
  </cols>
  <sheetData>
    <row r="1" spans="1:6" x14ac:dyDescent="0.2">
      <c r="A1" s="235" t="s">
        <v>0</v>
      </c>
    </row>
    <row r="2" spans="1:6" x14ac:dyDescent="0.2">
      <c r="A2" s="235"/>
    </row>
    <row r="3" spans="1:6" ht="15.75" thickBot="1" x14ac:dyDescent="0.3">
      <c r="B3" s="159" t="s">
        <v>118</v>
      </c>
    </row>
    <row r="4" spans="1:6" ht="34.5" customHeight="1" thickBot="1" x14ac:dyDescent="0.25">
      <c r="B4" s="52"/>
      <c r="C4" s="89" t="s">
        <v>31</v>
      </c>
      <c r="D4" s="89" t="s">
        <v>36</v>
      </c>
      <c r="E4" s="26" t="s">
        <v>30</v>
      </c>
      <c r="F4" s="227" t="s">
        <v>10</v>
      </c>
    </row>
    <row r="5" spans="1:6" ht="15" customHeight="1" thickBot="1" x14ac:dyDescent="0.25">
      <c r="B5" s="264" t="s">
        <v>119</v>
      </c>
      <c r="C5" s="265"/>
      <c r="D5" s="265"/>
      <c r="E5" s="265"/>
      <c r="F5" s="266"/>
    </row>
    <row r="6" spans="1:6" ht="14.1" customHeight="1" thickBot="1" x14ac:dyDescent="0.25">
      <c r="B6" s="160" t="s">
        <v>120</v>
      </c>
      <c r="C6" s="54">
        <v>1582.8840319726489</v>
      </c>
      <c r="D6" s="54">
        <v>1626.2329309900001</v>
      </c>
      <c r="E6" s="54">
        <v>43.348899017351187</v>
      </c>
      <c r="F6" s="54">
        <v>2.7386023323090938</v>
      </c>
    </row>
    <row r="7" spans="1:6" ht="14.1" customHeight="1" thickBot="1" x14ac:dyDescent="0.25">
      <c r="B7" s="160" t="s">
        <v>121</v>
      </c>
      <c r="C7" s="54">
        <v>715.20370283498983</v>
      </c>
      <c r="D7" s="54">
        <v>722.37046128999998</v>
      </c>
      <c r="E7" s="54">
        <v>7.1667584550101537</v>
      </c>
      <c r="F7" s="54">
        <v>1.002058354368399</v>
      </c>
    </row>
    <row r="8" spans="1:6" ht="14.1" customHeight="1" thickBot="1" x14ac:dyDescent="0.25">
      <c r="B8" s="160" t="s">
        <v>122</v>
      </c>
      <c r="C8" s="54">
        <v>532.22778015300366</v>
      </c>
      <c r="D8" s="54">
        <v>527.62624442000003</v>
      </c>
      <c r="E8" s="54">
        <v>-4.6015357330036295</v>
      </c>
      <c r="F8" s="54">
        <v>-0.86458014868761457</v>
      </c>
    </row>
    <row r="9" spans="1:6" ht="14.1" customHeight="1" thickBot="1" x14ac:dyDescent="0.25">
      <c r="B9" s="160" t="s">
        <v>123</v>
      </c>
      <c r="C9" s="54">
        <v>291.64665349922535</v>
      </c>
      <c r="D9" s="54">
        <v>296.15686214999999</v>
      </c>
      <c r="E9" s="54">
        <v>4.5102086507746435</v>
      </c>
      <c r="F9" s="54">
        <v>1.5464633647121973</v>
      </c>
    </row>
    <row r="10" spans="1:6" ht="14.1" customHeight="1" thickBot="1" x14ac:dyDescent="0.25">
      <c r="B10" s="160" t="s">
        <v>124</v>
      </c>
      <c r="C10" s="54">
        <v>80.202823878392849</v>
      </c>
      <c r="D10" s="54">
        <v>82.528489119999989</v>
      </c>
      <c r="E10" s="54">
        <v>2.3256652416071404</v>
      </c>
      <c r="F10" s="54">
        <v>2.8997298712741326</v>
      </c>
    </row>
    <row r="11" spans="1:6" ht="14.1" customHeight="1" thickBot="1" x14ac:dyDescent="0.25">
      <c r="B11" s="161" t="s">
        <v>125</v>
      </c>
      <c r="C11" s="162">
        <v>7.4611907838063072</v>
      </c>
      <c r="D11" s="162">
        <v>7.4322323699999995</v>
      </c>
      <c r="E11" s="162">
        <v>-2.8958413806307703E-2</v>
      </c>
      <c r="F11" s="162">
        <v>-0.38812053793288265</v>
      </c>
    </row>
    <row r="12" spans="1:6" ht="14.1" customHeight="1" thickBot="1" x14ac:dyDescent="0.25">
      <c r="B12" s="161" t="s">
        <v>126</v>
      </c>
      <c r="C12" s="162">
        <v>3209.6261831220668</v>
      </c>
      <c r="D12" s="162">
        <v>3262.3472203400001</v>
      </c>
      <c r="E12" s="162">
        <v>52.721037217933372</v>
      </c>
      <c r="F12" s="162">
        <v>1.6425911994103493</v>
      </c>
    </row>
    <row r="13" spans="1:6" ht="14.1" customHeight="1" thickBot="1" x14ac:dyDescent="0.25">
      <c r="B13" s="260" t="s">
        <v>127</v>
      </c>
      <c r="C13" s="261"/>
      <c r="D13" s="261"/>
      <c r="E13" s="261"/>
      <c r="F13" s="262"/>
    </row>
    <row r="14" spans="1:6" ht="14.1" customHeight="1" thickBot="1" x14ac:dyDescent="0.25">
      <c r="B14" s="160" t="s">
        <v>128</v>
      </c>
      <c r="C14" s="54">
        <v>17.545160117960705</v>
      </c>
      <c r="D14" s="54">
        <v>17.889311939999999</v>
      </c>
      <c r="E14" s="54">
        <v>0.34415182203929362</v>
      </c>
      <c r="F14" s="54">
        <v>1.9615199845739271</v>
      </c>
    </row>
    <row r="15" spans="1:6" ht="14.1" customHeight="1" thickBot="1" x14ac:dyDescent="0.25">
      <c r="B15" s="160" t="s">
        <v>129</v>
      </c>
      <c r="C15" s="54">
        <v>9.1926932008219282</v>
      </c>
      <c r="D15" s="54">
        <v>12.272112999999999</v>
      </c>
      <c r="E15" s="54">
        <v>3.079419799178071</v>
      </c>
      <c r="F15" s="54">
        <v>33.49855947441754</v>
      </c>
    </row>
    <row r="16" spans="1:6" ht="14.1" customHeight="1" thickBot="1" x14ac:dyDescent="0.25">
      <c r="B16" s="161" t="s">
        <v>130</v>
      </c>
      <c r="C16" s="162">
        <v>9.2507543898746185</v>
      </c>
      <c r="D16" s="162">
        <v>11.086096599069373</v>
      </c>
      <c r="E16" s="162">
        <v>1.8353422091947547</v>
      </c>
      <c r="F16" s="162">
        <v>19.839919338941939</v>
      </c>
    </row>
    <row r="17" spans="2:6" ht="14.1" customHeight="1" thickBot="1" x14ac:dyDescent="0.25">
      <c r="B17" s="161" t="s">
        <v>131</v>
      </c>
      <c r="C17" s="162">
        <v>35.988607708657256</v>
      </c>
      <c r="D17" s="162">
        <v>41.247521539069368</v>
      </c>
      <c r="E17" s="162">
        <v>5.2589138304121121</v>
      </c>
      <c r="F17" s="162">
        <v>14.612718205119814</v>
      </c>
    </row>
    <row r="18" spans="2:6" ht="14.1" customHeight="1" thickBot="1" x14ac:dyDescent="0.25">
      <c r="B18" s="260" t="s">
        <v>132</v>
      </c>
      <c r="C18" s="261"/>
      <c r="D18" s="261"/>
      <c r="E18" s="261"/>
      <c r="F18" s="262"/>
    </row>
    <row r="19" spans="2:6" ht="14.1" customHeight="1" thickBot="1" x14ac:dyDescent="0.25">
      <c r="B19" s="160" t="s">
        <v>133</v>
      </c>
      <c r="C19" s="54">
        <v>21.171113307142857</v>
      </c>
      <c r="D19" s="54">
        <v>6.0892797300000003</v>
      </c>
      <c r="E19" s="54">
        <v>-15.081833577142856</v>
      </c>
      <c r="F19" s="54">
        <v>-71.237791600002652</v>
      </c>
    </row>
    <row r="20" spans="2:6" ht="14.1" customHeight="1" thickBot="1" x14ac:dyDescent="0.25">
      <c r="B20" s="161" t="s">
        <v>134</v>
      </c>
      <c r="C20" s="162">
        <v>3.2850410624374455</v>
      </c>
      <c r="D20" s="162">
        <v>2.8113999999999995</v>
      </c>
      <c r="E20" s="162">
        <v>-0.47364106243744608</v>
      </c>
      <c r="F20" s="162">
        <v>-14.418116956078848</v>
      </c>
    </row>
    <row r="21" spans="2:6" ht="14.1" customHeight="1" thickBot="1" x14ac:dyDescent="0.25">
      <c r="B21" s="161" t="s">
        <v>135</v>
      </c>
      <c r="C21" s="162">
        <v>24.456154369580304</v>
      </c>
      <c r="D21" s="162">
        <v>8.9006797300000002</v>
      </c>
      <c r="E21" s="162">
        <v>-15.555474639580304</v>
      </c>
      <c r="F21" s="162">
        <v>-63.605562855495073</v>
      </c>
    </row>
    <row r="22" spans="2:6" ht="14.1" customHeight="1" thickBot="1" x14ac:dyDescent="0.25">
      <c r="B22" s="260" t="s">
        <v>136</v>
      </c>
      <c r="C22" s="261"/>
      <c r="D22" s="261"/>
      <c r="E22" s="261"/>
      <c r="F22" s="262"/>
    </row>
    <row r="23" spans="2:6" ht="14.1" customHeight="1" thickBot="1" x14ac:dyDescent="0.25">
      <c r="B23" s="160" t="s">
        <v>137</v>
      </c>
      <c r="C23" s="54">
        <v>38.827940730664743</v>
      </c>
      <c r="D23" s="54">
        <v>58.565686699999993</v>
      </c>
      <c r="E23" s="54">
        <v>19.737745969335251</v>
      </c>
      <c r="F23" s="54">
        <v>50.83387271616796</v>
      </c>
    </row>
    <row r="24" spans="2:6" ht="14.1" customHeight="1" thickBot="1" x14ac:dyDescent="0.25">
      <c r="B24" s="160" t="s">
        <v>138</v>
      </c>
      <c r="C24" s="54">
        <v>72.644237195673696</v>
      </c>
      <c r="D24" s="54">
        <v>81.333993368499989</v>
      </c>
      <c r="E24" s="54">
        <v>8.6897561728262929</v>
      </c>
      <c r="F24" s="54">
        <v>11.96207229682881</v>
      </c>
    </row>
    <row r="25" spans="2:6" ht="14.1" customHeight="1" thickBot="1" x14ac:dyDescent="0.25">
      <c r="B25" s="160" t="s">
        <v>139</v>
      </c>
      <c r="C25" s="54">
        <v>35.5</v>
      </c>
      <c r="D25" s="54">
        <v>57.5</v>
      </c>
      <c r="E25" s="54">
        <v>22</v>
      </c>
      <c r="F25" s="54">
        <v>61.971830985915496</v>
      </c>
    </row>
    <row r="26" spans="2:6" ht="14.1" customHeight="1" thickBot="1" x14ac:dyDescent="0.25">
      <c r="B26" s="160" t="s">
        <v>140</v>
      </c>
      <c r="C26" s="54">
        <v>18.099312982335164</v>
      </c>
      <c r="D26" s="54">
        <v>20.938313930000003</v>
      </c>
      <c r="E26" s="54">
        <v>2.8390009476648395</v>
      </c>
      <c r="F26" s="54">
        <v>15.685683486636702</v>
      </c>
    </row>
    <row r="27" spans="2:6" ht="14.1" customHeight="1" thickBot="1" x14ac:dyDescent="0.25">
      <c r="B27" s="161" t="s">
        <v>141</v>
      </c>
      <c r="C27" s="162">
        <v>0</v>
      </c>
      <c r="D27" s="162">
        <v>4.3780000000000001</v>
      </c>
      <c r="E27" s="162">
        <v>4.3780000000000001</v>
      </c>
      <c r="F27" s="162" t="s">
        <v>142</v>
      </c>
    </row>
    <row r="28" spans="2:6" ht="14.1" customHeight="1" thickBot="1" x14ac:dyDescent="0.25">
      <c r="B28" s="161" t="s">
        <v>143</v>
      </c>
      <c r="C28" s="162">
        <v>165.07149090867361</v>
      </c>
      <c r="D28" s="162">
        <v>222.71599399849998</v>
      </c>
      <c r="E28" s="162">
        <v>57.644503089826372</v>
      </c>
      <c r="F28" s="162">
        <v>34.920931998923059</v>
      </c>
    </row>
    <row r="29" spans="2:6" ht="14.1" customHeight="1" thickBot="1" x14ac:dyDescent="0.25">
      <c r="B29" s="161" t="s">
        <v>144</v>
      </c>
      <c r="C29" s="162">
        <v>3435.1424361089776</v>
      </c>
      <c r="D29" s="162">
        <v>3535.2114156075691</v>
      </c>
      <c r="E29" s="162">
        <v>100.06897949859149</v>
      </c>
      <c r="F29" s="162">
        <v>2.9130954934125146</v>
      </c>
    </row>
    <row r="30" spans="2:6" x14ac:dyDescent="0.2">
      <c r="B30" s="263" t="s">
        <v>145</v>
      </c>
      <c r="C30" s="263"/>
      <c r="D30" s="263"/>
      <c r="E30" s="263"/>
      <c r="F30" s="263"/>
    </row>
    <row r="31" spans="2:6" x14ac:dyDescent="0.2">
      <c r="B31" s="163" t="s">
        <v>146</v>
      </c>
    </row>
    <row r="32" spans="2:6" x14ac:dyDescent="0.2">
      <c r="B32" s="3" t="s">
        <v>147</v>
      </c>
    </row>
    <row r="33" spans="2:9" ht="12.2" customHeight="1" x14ac:dyDescent="0.2">
      <c r="B33" s="3" t="s">
        <v>148</v>
      </c>
    </row>
    <row r="34" spans="2:9" ht="12.2" customHeight="1" x14ac:dyDescent="0.2">
      <c r="B34" s="140" t="s">
        <v>212</v>
      </c>
    </row>
    <row r="35" spans="2:9" ht="12.2" customHeight="1" x14ac:dyDescent="0.2">
      <c r="B35" s="3" t="s">
        <v>149</v>
      </c>
    </row>
    <row r="36" spans="2:9" ht="12.2" customHeight="1" x14ac:dyDescent="0.2">
      <c r="B36" s="3" t="s">
        <v>150</v>
      </c>
    </row>
    <row r="37" spans="2:9" x14ac:dyDescent="0.2">
      <c r="B37" s="3" t="s">
        <v>151</v>
      </c>
    </row>
    <row r="38" spans="2:9" x14ac:dyDescent="0.2">
      <c r="B38" s="3" t="s">
        <v>152</v>
      </c>
      <c r="C38" s="164"/>
      <c r="D38" s="164"/>
      <c r="E38" s="164"/>
      <c r="F38" s="164"/>
      <c r="G38" s="164"/>
      <c r="H38" s="164"/>
      <c r="I38" s="164"/>
    </row>
    <row r="39" spans="2:9" x14ac:dyDescent="0.2">
      <c r="C39" s="164"/>
      <c r="D39" s="164"/>
      <c r="E39" s="164"/>
      <c r="F39" s="164"/>
      <c r="G39" s="164"/>
      <c r="H39" s="164"/>
      <c r="I39" s="164"/>
    </row>
    <row r="40" spans="2:9" x14ac:dyDescent="0.2">
      <c r="B40" s="140"/>
      <c r="C40" s="164"/>
      <c r="D40" s="164"/>
      <c r="E40" s="164"/>
      <c r="F40" s="164"/>
      <c r="G40" s="164"/>
      <c r="H40" s="164"/>
      <c r="I40" s="164"/>
    </row>
    <row r="41" spans="2:9" x14ac:dyDescent="0.2">
      <c r="C41" s="164"/>
      <c r="D41" s="164"/>
      <c r="E41" s="164"/>
      <c r="F41" s="164"/>
      <c r="G41" s="164"/>
      <c r="H41" s="164"/>
      <c r="I41" s="164"/>
    </row>
    <row r="42" spans="2:9" x14ac:dyDescent="0.2">
      <c r="C42" s="164"/>
      <c r="D42" s="164"/>
      <c r="E42" s="164"/>
      <c r="F42" s="164"/>
      <c r="G42" s="164"/>
      <c r="H42" s="164"/>
      <c r="I42" s="164"/>
    </row>
    <row r="43" spans="2:9" x14ac:dyDescent="0.2">
      <c r="C43" s="164"/>
      <c r="D43" s="164"/>
      <c r="E43" s="164"/>
      <c r="F43" s="164"/>
      <c r="G43" s="164"/>
      <c r="H43" s="164"/>
      <c r="I43" s="164"/>
    </row>
    <row r="44" spans="2:9" x14ac:dyDescent="0.2">
      <c r="C44" s="164"/>
      <c r="D44" s="164"/>
      <c r="E44" s="164"/>
      <c r="F44" s="164"/>
      <c r="G44" s="164"/>
      <c r="H44" s="164"/>
      <c r="I44" s="164"/>
    </row>
    <row r="45" spans="2:9" x14ac:dyDescent="0.2">
      <c r="C45" s="164"/>
      <c r="D45" s="164"/>
      <c r="E45" s="164"/>
      <c r="F45" s="164"/>
      <c r="G45" s="164"/>
      <c r="H45" s="164"/>
      <c r="I45" s="164"/>
    </row>
    <row r="46" spans="2:9" x14ac:dyDescent="0.2">
      <c r="C46" s="164"/>
      <c r="D46" s="164"/>
      <c r="E46" s="164"/>
      <c r="F46" s="164"/>
      <c r="G46" s="164"/>
      <c r="H46" s="164"/>
      <c r="I46" s="164"/>
    </row>
    <row r="47" spans="2:9" x14ac:dyDescent="0.2">
      <c r="C47" s="164"/>
      <c r="D47" s="164"/>
      <c r="E47" s="164"/>
      <c r="F47" s="164"/>
      <c r="G47" s="164"/>
      <c r="H47" s="164"/>
      <c r="I47" s="164"/>
    </row>
    <row r="48" spans="2:9" x14ac:dyDescent="0.2">
      <c r="C48" s="164"/>
      <c r="D48" s="164"/>
      <c r="E48" s="164"/>
      <c r="F48" s="164"/>
      <c r="G48" s="164"/>
      <c r="H48" s="164"/>
      <c r="I48" s="164"/>
    </row>
  </sheetData>
  <mergeCells count="6">
    <mergeCell ref="B22:F22"/>
    <mergeCell ref="B30:F30"/>
    <mergeCell ref="A1:A2"/>
    <mergeCell ref="B5:F5"/>
    <mergeCell ref="B13:F13"/>
    <mergeCell ref="B18:F18"/>
  </mergeCells>
  <hyperlinks>
    <hyperlink ref="A1:A2" location="Contents!A1" display="Return to Contents"/>
    <hyperlink ref="B30:E30" r:id="rId1" display="Source: Scottish Fiscal Commission (2018) Scotland's Economic and Fiscal Forecasts - December 2018,"/>
    <hyperlink ref="B30:F30" r:id="rId2" display="Source: Scottish Fiscal Commission (2020) Scotland's Economic and Fiscal Forecasts - February 2020,"/>
    <hyperlink ref="B31" r:id="rId3" display="Scottish Government (2021) Scottish Welfare Fund, Self-Isolation Support Grant and Discretionary Housing Payments: monthly data"/>
  </hyperlinks>
  <pageMargins left="0.7" right="0.7" top="0.75" bottom="0.75" header="0.3" footer="0.3"/>
  <pageSetup paperSize="9" orientation="portrait"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election sqref="A1:A2"/>
    </sheetView>
  </sheetViews>
  <sheetFormatPr defaultColWidth="9" defaultRowHeight="12.75" x14ac:dyDescent="0.2"/>
  <cols>
    <col min="1" max="1" width="9.28515625" style="135" customWidth="1"/>
    <col min="2" max="2" width="29.42578125" style="135" customWidth="1"/>
    <col min="3" max="3" width="15.7109375" style="135" customWidth="1"/>
    <col min="4" max="5" width="15.7109375" style="135" bestFit="1" customWidth="1"/>
    <col min="6" max="6" width="16.140625" style="135" customWidth="1"/>
    <col min="7" max="7" width="17.140625" style="135" customWidth="1"/>
    <col min="8" max="16384" width="9" style="135"/>
  </cols>
  <sheetData>
    <row r="1" spans="1:7" ht="14.1" customHeight="1" x14ac:dyDescent="0.2">
      <c r="A1" s="235" t="s">
        <v>0</v>
      </c>
    </row>
    <row r="2" spans="1:7" ht="15" x14ac:dyDescent="0.25">
      <c r="A2" s="235"/>
      <c r="B2" s="20"/>
    </row>
    <row r="3" spans="1:7" ht="15" x14ac:dyDescent="0.25">
      <c r="B3" s="20" t="s">
        <v>211</v>
      </c>
    </row>
    <row r="5" spans="1:7" ht="15.75" x14ac:dyDescent="0.2">
      <c r="C5" s="14"/>
      <c r="D5" s="15"/>
      <c r="E5" s="15"/>
      <c r="F5" s="15"/>
      <c r="G5" s="15"/>
    </row>
    <row r="6" spans="1:7" x14ac:dyDescent="0.2">
      <c r="B6" s="16"/>
      <c r="C6" s="254"/>
      <c r="E6" s="254"/>
      <c r="F6" s="254"/>
      <c r="G6" s="254"/>
    </row>
    <row r="7" spans="1:7" x14ac:dyDescent="0.2">
      <c r="B7" s="16"/>
      <c r="C7" s="254"/>
      <c r="E7" s="254"/>
      <c r="F7" s="254"/>
      <c r="G7" s="254"/>
    </row>
    <row r="23" spans="2:7" x14ac:dyDescent="0.2">
      <c r="B23" s="255"/>
      <c r="C23" s="255"/>
      <c r="D23" s="255"/>
      <c r="E23" s="255"/>
      <c r="F23" s="255"/>
    </row>
    <row r="24" spans="2:7" x14ac:dyDescent="0.2">
      <c r="B24" s="263" t="s">
        <v>145</v>
      </c>
      <c r="C24" s="263"/>
      <c r="D24" s="263"/>
      <c r="E24" s="263"/>
      <c r="F24" s="263"/>
    </row>
    <row r="25" spans="2:7" x14ac:dyDescent="0.2">
      <c r="B25" s="230" t="s">
        <v>209</v>
      </c>
      <c r="C25" s="136"/>
      <c r="D25" s="136"/>
      <c r="E25" s="136"/>
      <c r="F25" s="136"/>
    </row>
    <row r="26" spans="2:7" s="228" customFormat="1" x14ac:dyDescent="0.2">
      <c r="B26" s="230" t="s">
        <v>148</v>
      </c>
      <c r="C26" s="229"/>
      <c r="D26" s="229"/>
      <c r="E26" s="229"/>
      <c r="F26" s="229"/>
    </row>
    <row r="27" spans="2:7" s="228" customFormat="1" x14ac:dyDescent="0.2">
      <c r="B27" s="229"/>
      <c r="C27" s="229"/>
      <c r="D27" s="229"/>
      <c r="E27" s="229"/>
      <c r="F27" s="229"/>
    </row>
    <row r="28" spans="2:7" ht="15" x14ac:dyDescent="0.2">
      <c r="B28" s="13" t="s">
        <v>5</v>
      </c>
      <c r="C28" s="12" t="s">
        <v>6</v>
      </c>
      <c r="D28" s="10" t="s">
        <v>4</v>
      </c>
      <c r="E28" s="11" t="s">
        <v>2</v>
      </c>
      <c r="F28" s="10" t="s">
        <v>3</v>
      </c>
      <c r="G28" s="165"/>
    </row>
    <row r="29" spans="2:7" ht="14.25" x14ac:dyDescent="0.2">
      <c r="B29" s="21" t="s">
        <v>1</v>
      </c>
      <c r="C29" s="22">
        <v>3535.2114156075695</v>
      </c>
      <c r="D29" s="22">
        <v>3535.2114156075695</v>
      </c>
      <c r="E29" s="22"/>
      <c r="F29" s="22"/>
    </row>
    <row r="30" spans="2:7" ht="14.25" x14ac:dyDescent="0.2">
      <c r="B30" s="23" t="s">
        <v>28</v>
      </c>
      <c r="C30" s="22">
        <v>47.918261893044388</v>
      </c>
      <c r="D30" s="22">
        <v>3488.072717605547</v>
      </c>
      <c r="E30" s="22">
        <v>47.918261893044388</v>
      </c>
      <c r="F30" s="22"/>
    </row>
    <row r="31" spans="2:7" ht="14.25" x14ac:dyDescent="0.2">
      <c r="B31" s="23" t="s">
        <v>153</v>
      </c>
      <c r="C31" s="22">
        <v>7.4029243084033549</v>
      </c>
      <c r="D31" s="22">
        <v>3480.6697932971438</v>
      </c>
      <c r="E31" s="22">
        <v>7.4029243084033549</v>
      </c>
      <c r="F31" s="22"/>
    </row>
    <row r="32" spans="2:7" ht="14.25" x14ac:dyDescent="0.2">
      <c r="B32" s="23" t="s">
        <v>154</v>
      </c>
      <c r="C32" s="22">
        <v>-14.33020670285625</v>
      </c>
      <c r="D32" s="22">
        <v>3480.6697932971438</v>
      </c>
      <c r="E32" s="22"/>
      <c r="F32" s="22">
        <v>14.33020670285625</v>
      </c>
    </row>
    <row r="33" spans="2:6" ht="14.25" x14ac:dyDescent="0.2">
      <c r="B33" s="23" t="s">
        <v>155</v>
      </c>
      <c r="C33" s="22">
        <v>59.077999999999996</v>
      </c>
      <c r="D33" s="22">
        <v>3435</v>
      </c>
      <c r="E33" s="22">
        <v>60</v>
      </c>
      <c r="F33" s="22" t="s">
        <v>13</v>
      </c>
    </row>
    <row r="34" spans="2:6" ht="15" thickBot="1" x14ac:dyDescent="0.25">
      <c r="B34" s="166" t="s">
        <v>208</v>
      </c>
      <c r="C34" s="167">
        <v>3435.142436108978</v>
      </c>
      <c r="D34" s="167">
        <v>3435.142436108978</v>
      </c>
      <c r="E34" s="166"/>
      <c r="F34" s="166"/>
    </row>
  </sheetData>
  <mergeCells count="7">
    <mergeCell ref="B24:F24"/>
    <mergeCell ref="G6:G7"/>
    <mergeCell ref="B23:F23"/>
    <mergeCell ref="A1:A2"/>
    <mergeCell ref="C6:C7"/>
    <mergeCell ref="E6:E7"/>
    <mergeCell ref="F6:F7"/>
  </mergeCells>
  <hyperlinks>
    <hyperlink ref="A1:A2" location="Contents!A1" display="Return to Contents"/>
    <hyperlink ref="B24:E24" r:id="rId1" display="Source: Scottish Fiscal Commission (2018) Scotland's Economic and Fiscal Forecasts - December 2018,"/>
    <hyperlink ref="B24:F24" r:id="rId2" display="Source: Scottish Fiscal Commission (2020) Scotland's Economic and Fiscal Forecasts - February 2020,"/>
  </hyperlinks>
  <pageMargins left="0.7" right="0.7" top="0.75" bottom="0.75" header="0.3" footer="0.3"/>
  <pageSetup paperSize="9" orientation="portrait" horizontalDpi="90" verticalDpi="90"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election sqref="A1:A2"/>
    </sheetView>
  </sheetViews>
  <sheetFormatPr defaultColWidth="8.7109375" defaultRowHeight="14.25" x14ac:dyDescent="0.2"/>
  <cols>
    <col min="1" max="1" width="9.85546875" style="84" customWidth="1"/>
    <col min="2" max="2" width="39.140625" style="84" customWidth="1"/>
    <col min="3" max="4" width="13.5703125" style="84" customWidth="1"/>
    <col min="5" max="5" width="13.28515625" style="84" customWidth="1"/>
    <col min="6" max="6" width="11.7109375" style="84" customWidth="1"/>
    <col min="7" max="16384" width="8.7109375" style="84"/>
  </cols>
  <sheetData>
    <row r="1" spans="1:6" x14ac:dyDescent="0.2">
      <c r="A1" s="235" t="s">
        <v>0</v>
      </c>
    </row>
    <row r="2" spans="1:6" x14ac:dyDescent="0.2">
      <c r="A2" s="235"/>
    </row>
    <row r="3" spans="1:6" ht="15.75" thickBot="1" x14ac:dyDescent="0.25">
      <c r="B3" s="168" t="s">
        <v>156</v>
      </c>
    </row>
    <row r="4" spans="1:6" ht="30.95" customHeight="1" x14ac:dyDescent="0.2">
      <c r="B4" s="52"/>
      <c r="C4" s="89" t="s">
        <v>210</v>
      </c>
      <c r="D4" s="89" t="s">
        <v>36</v>
      </c>
      <c r="E4" s="26" t="s">
        <v>30</v>
      </c>
      <c r="F4" s="227" t="s">
        <v>10</v>
      </c>
    </row>
    <row r="5" spans="1:6" ht="29.25" thickBot="1" x14ac:dyDescent="0.25">
      <c r="B5" s="169" t="s">
        <v>157</v>
      </c>
      <c r="C5" s="170">
        <v>19.203091705620672</v>
      </c>
      <c r="D5" s="170">
        <v>19.323798</v>
      </c>
      <c r="E5" s="170">
        <v>0.12070629437932823</v>
      </c>
      <c r="F5" s="171">
        <v>0.62857739904454013</v>
      </c>
    </row>
    <row r="6" spans="1:6" ht="15" thickBot="1" x14ac:dyDescent="0.25">
      <c r="B6" s="169" t="s">
        <v>158</v>
      </c>
      <c r="C6" s="170">
        <v>2.8983262339828784</v>
      </c>
      <c r="D6" s="170">
        <v>2.8113999999999995</v>
      </c>
      <c r="E6" s="170">
        <v>-8.6926233982878909E-2</v>
      </c>
      <c r="F6" s="171">
        <v>-2.9991873572984544</v>
      </c>
    </row>
    <row r="7" spans="1:6" ht="15" thickBot="1" x14ac:dyDescent="0.25">
      <c r="B7" s="172" t="s">
        <v>133</v>
      </c>
      <c r="C7" s="170">
        <v>11</v>
      </c>
      <c r="D7" s="173">
        <v>6.0892797300000003</v>
      </c>
      <c r="E7" s="170">
        <v>-4.9107202699999997</v>
      </c>
      <c r="F7" s="171">
        <v>-44.642911545454545</v>
      </c>
    </row>
    <row r="8" spans="1:6" ht="15" thickBot="1" x14ac:dyDescent="0.25">
      <c r="B8" s="172" t="s">
        <v>159</v>
      </c>
      <c r="C8" s="174">
        <v>5.0103982770865523</v>
      </c>
      <c r="D8" s="173">
        <v>4.3780000000000001</v>
      </c>
      <c r="E8" s="170">
        <v>-0.63239827708655216</v>
      </c>
      <c r="F8" s="171">
        <v>-12.621716720178165</v>
      </c>
    </row>
    <row r="9" spans="1:6" ht="15" thickBot="1" x14ac:dyDescent="0.25">
      <c r="B9" s="175" t="s">
        <v>160</v>
      </c>
      <c r="C9" s="176">
        <v>4.2403191779386118</v>
      </c>
      <c r="D9" s="176">
        <v>4.3780000000000001</v>
      </c>
      <c r="E9" s="176">
        <v>0.13768082206138832</v>
      </c>
      <c r="F9" s="177">
        <v>3.2469447766505271</v>
      </c>
    </row>
    <row r="10" spans="1:6" s="178" customFormat="1" x14ac:dyDescent="0.2">
      <c r="B10" s="179" t="s">
        <v>161</v>
      </c>
    </row>
    <row r="11" spans="1:6" s="180" customFormat="1" ht="12" x14ac:dyDescent="0.2">
      <c r="B11" s="181" t="s">
        <v>162</v>
      </c>
    </row>
    <row r="12" spans="1:6" s="180" customFormat="1" ht="12" x14ac:dyDescent="0.2">
      <c r="B12" s="181" t="s">
        <v>163</v>
      </c>
    </row>
    <row r="13" spans="1:6" s="182" customFormat="1" ht="12" x14ac:dyDescent="0.2">
      <c r="B13" s="183" t="s">
        <v>164</v>
      </c>
    </row>
    <row r="14" spans="1:6" s="182" customFormat="1" ht="12" x14ac:dyDescent="0.2">
      <c r="B14" s="69" t="s">
        <v>165</v>
      </c>
    </row>
    <row r="15" spans="1:6" s="182" customFormat="1" ht="12" x14ac:dyDescent="0.2">
      <c r="B15" s="183" t="s">
        <v>166</v>
      </c>
    </row>
    <row r="16" spans="1:6" s="182" customFormat="1" ht="12" x14ac:dyDescent="0.2">
      <c r="B16" s="183" t="s">
        <v>146</v>
      </c>
    </row>
    <row r="17" spans="2:6" s="182" customFormat="1" ht="12" x14ac:dyDescent="0.2">
      <c r="B17" s="138" t="s">
        <v>167</v>
      </c>
      <c r="C17" s="184"/>
      <c r="D17" s="184"/>
      <c r="E17" s="184"/>
      <c r="F17" s="184"/>
    </row>
  </sheetData>
  <mergeCells count="1">
    <mergeCell ref="A1:A2"/>
  </mergeCells>
  <hyperlinks>
    <hyperlink ref="A1:A2" location="Contents!A1" display="Return to Contents"/>
    <hyperlink ref="B10" r:id="rId1" display="Scottish Fiscal Commission (2019) Scotland’s Economic and Fiscal Forecasts – January 2021,"/>
    <hyperlink ref="B11" r:id="rId2"/>
    <hyperlink ref="B12" r:id="rId3"/>
    <hyperlink ref="B13" r:id="rId4"/>
    <hyperlink ref="B15" r:id="rId5" display="Scottish Government (2021) Carer's Allowance Supplement, October eligibility date 2020 and Carer’s Allowance, Disability Living Allowance, Attendance Allowance and Severe Disablement Allowance at August 2020: statistics,"/>
    <hyperlink ref="B16" r:id="rId6" display="https://www.gov.scot/publications/swf-monthly-management-information/"/>
    <hyperlink ref="B14" r:id="rId7"/>
  </hyperlinks>
  <pageMargins left="0.7" right="0.7" top="0.75" bottom="0.75" header="0.3" footer="0.3"/>
  <pageSetup paperSize="9" orientation="portrait" r:id="rId8"/>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Normal="100" workbookViewId="0">
      <selection sqref="A1:A2"/>
    </sheetView>
  </sheetViews>
  <sheetFormatPr defaultColWidth="8.7109375" defaultRowHeight="14.25" x14ac:dyDescent="0.2"/>
  <cols>
    <col min="1" max="1" width="9.85546875" style="84" customWidth="1"/>
    <col min="2" max="2" width="39.140625" style="84" customWidth="1"/>
    <col min="3" max="3" width="14.140625" style="84" customWidth="1"/>
    <col min="4" max="4" width="13.42578125" style="84" customWidth="1"/>
    <col min="5" max="5" width="13.140625" style="84" customWidth="1"/>
    <col min="6" max="6" width="16.42578125" style="84" customWidth="1"/>
    <col min="7" max="16384" width="8.7109375" style="84"/>
  </cols>
  <sheetData>
    <row r="1" spans="1:6" x14ac:dyDescent="0.2">
      <c r="A1" s="235" t="s">
        <v>0</v>
      </c>
    </row>
    <row r="2" spans="1:6" x14ac:dyDescent="0.2">
      <c r="A2" s="235"/>
    </row>
    <row r="3" spans="1:6" ht="15" x14ac:dyDescent="0.2">
      <c r="B3" s="168" t="s">
        <v>168</v>
      </c>
    </row>
    <row r="4" spans="1:6" ht="60.6" customHeight="1" x14ac:dyDescent="0.2">
      <c r="B4" s="185"/>
      <c r="C4" s="186" t="s">
        <v>169</v>
      </c>
      <c r="D4" s="186" t="s">
        <v>170</v>
      </c>
      <c r="E4" s="186" t="s">
        <v>171</v>
      </c>
      <c r="F4" s="187" t="s">
        <v>172</v>
      </c>
    </row>
    <row r="5" spans="1:6" ht="15" thickBot="1" x14ac:dyDescent="0.25">
      <c r="B5" s="160" t="s">
        <v>120</v>
      </c>
      <c r="C5" s="188" t="s">
        <v>173</v>
      </c>
      <c r="D5" s="188" t="s">
        <v>173</v>
      </c>
      <c r="E5" s="188" t="s">
        <v>173</v>
      </c>
      <c r="F5" s="188" t="s">
        <v>173</v>
      </c>
    </row>
    <row r="6" spans="1:6" ht="15" thickBot="1" x14ac:dyDescent="0.25">
      <c r="B6" s="160" t="s">
        <v>174</v>
      </c>
      <c r="C6" s="188" t="s">
        <v>173</v>
      </c>
      <c r="D6" s="188" t="s">
        <v>173</v>
      </c>
      <c r="E6" s="188" t="s">
        <v>173</v>
      </c>
      <c r="F6" s="188" t="s">
        <v>173</v>
      </c>
    </row>
    <row r="7" spans="1:6" ht="15" thickBot="1" x14ac:dyDescent="0.25">
      <c r="B7" s="160" t="s">
        <v>122</v>
      </c>
      <c r="C7" s="188" t="s">
        <v>173</v>
      </c>
      <c r="D7" s="188" t="s">
        <v>173</v>
      </c>
      <c r="E7" s="188" t="s">
        <v>173</v>
      </c>
      <c r="F7" s="188" t="s">
        <v>173</v>
      </c>
    </row>
    <row r="8" spans="1:6" ht="15" thickBot="1" x14ac:dyDescent="0.25">
      <c r="B8" s="160" t="s">
        <v>123</v>
      </c>
      <c r="C8" s="188" t="s">
        <v>173</v>
      </c>
      <c r="D8" s="188" t="s">
        <v>173</v>
      </c>
      <c r="E8" s="188" t="s">
        <v>173</v>
      </c>
      <c r="F8" s="188" t="s">
        <v>173</v>
      </c>
    </row>
    <row r="9" spans="1:6" ht="15" thickBot="1" x14ac:dyDescent="0.25">
      <c r="B9" s="160" t="s">
        <v>124</v>
      </c>
      <c r="C9" s="188" t="s">
        <v>173</v>
      </c>
      <c r="D9" s="188" t="s">
        <v>173</v>
      </c>
      <c r="E9" s="188" t="s">
        <v>173</v>
      </c>
      <c r="F9" s="188" t="s">
        <v>173</v>
      </c>
    </row>
    <row r="10" spans="1:6" ht="15" thickBot="1" x14ac:dyDescent="0.25">
      <c r="B10" s="160" t="s">
        <v>125</v>
      </c>
      <c r="C10" s="188" t="s">
        <v>173</v>
      </c>
      <c r="D10" s="188" t="s">
        <v>173</v>
      </c>
      <c r="E10" s="188" t="s">
        <v>173</v>
      </c>
      <c r="F10" s="188" t="s">
        <v>173</v>
      </c>
    </row>
    <row r="11" spans="1:6" ht="15" thickBot="1" x14ac:dyDescent="0.25">
      <c r="B11" s="160" t="s">
        <v>128</v>
      </c>
      <c r="C11" s="188" t="s">
        <v>173</v>
      </c>
      <c r="D11" s="188" t="s">
        <v>173</v>
      </c>
      <c r="E11" s="188" t="s">
        <v>173</v>
      </c>
      <c r="F11" s="188" t="s">
        <v>173</v>
      </c>
    </row>
    <row r="12" spans="1:6" ht="15.75" thickBot="1" x14ac:dyDescent="0.25">
      <c r="B12" s="160" t="s">
        <v>175</v>
      </c>
      <c r="C12" s="188" t="s">
        <v>176</v>
      </c>
      <c r="D12" s="189" t="s">
        <v>177</v>
      </c>
      <c r="E12" s="189" t="s">
        <v>177</v>
      </c>
      <c r="F12" s="189" t="s">
        <v>177</v>
      </c>
    </row>
    <row r="13" spans="1:6" ht="15" thickBot="1" x14ac:dyDescent="0.25">
      <c r="B13" s="160" t="s">
        <v>130</v>
      </c>
      <c r="C13" s="188" t="s">
        <v>173</v>
      </c>
      <c r="D13" s="188" t="s">
        <v>173</v>
      </c>
      <c r="E13" s="188" t="s">
        <v>173</v>
      </c>
      <c r="F13" s="188" t="s">
        <v>173</v>
      </c>
    </row>
    <row r="14" spans="1:6" ht="15" thickBot="1" x14ac:dyDescent="0.25">
      <c r="B14" s="160" t="s">
        <v>133</v>
      </c>
      <c r="C14" s="188" t="s">
        <v>173</v>
      </c>
      <c r="D14" s="188" t="s">
        <v>173</v>
      </c>
      <c r="E14" s="188" t="s">
        <v>173</v>
      </c>
      <c r="F14" s="188" t="s">
        <v>173</v>
      </c>
    </row>
    <row r="15" spans="1:6" ht="15" thickBot="1" x14ac:dyDescent="0.25">
      <c r="B15" s="160" t="s">
        <v>158</v>
      </c>
      <c r="C15" s="188" t="s">
        <v>173</v>
      </c>
      <c r="D15" s="188" t="s">
        <v>173</v>
      </c>
      <c r="E15" s="188" t="s">
        <v>173</v>
      </c>
      <c r="F15" s="188" t="s">
        <v>173</v>
      </c>
    </row>
    <row r="16" spans="1:6" ht="15" thickBot="1" x14ac:dyDescent="0.25">
      <c r="B16" s="160" t="s">
        <v>137</v>
      </c>
      <c r="C16" s="188" t="s">
        <v>173</v>
      </c>
      <c r="D16" s="188" t="s">
        <v>173</v>
      </c>
      <c r="E16" s="188" t="s">
        <v>173</v>
      </c>
      <c r="F16" s="188" t="s">
        <v>173</v>
      </c>
    </row>
    <row r="17" spans="2:6" ht="15.75" thickBot="1" x14ac:dyDescent="0.25">
      <c r="B17" s="160" t="s">
        <v>139</v>
      </c>
      <c r="C17" s="188" t="s">
        <v>176</v>
      </c>
      <c r="D17" s="188" t="s">
        <v>176</v>
      </c>
      <c r="E17" s="189" t="s">
        <v>177</v>
      </c>
      <c r="F17" s="189" t="s">
        <v>177</v>
      </c>
    </row>
    <row r="18" spans="2:6" ht="15.75" thickBot="1" x14ac:dyDescent="0.25">
      <c r="B18" s="160" t="s">
        <v>138</v>
      </c>
      <c r="C18" s="188" t="s">
        <v>176</v>
      </c>
      <c r="D18" s="188" t="s">
        <v>176</v>
      </c>
      <c r="E18" s="189" t="s">
        <v>177</v>
      </c>
      <c r="F18" s="189" t="s">
        <v>177</v>
      </c>
    </row>
    <row r="19" spans="2:6" ht="15" x14ac:dyDescent="0.2">
      <c r="B19" s="190" t="s">
        <v>140</v>
      </c>
      <c r="C19" s="191" t="s">
        <v>176</v>
      </c>
      <c r="D19" s="192" t="s">
        <v>177</v>
      </c>
      <c r="E19" s="192" t="s">
        <v>177</v>
      </c>
      <c r="F19" s="192" t="s">
        <v>177</v>
      </c>
    </row>
    <row r="20" spans="2:6" ht="15.75" thickBot="1" x14ac:dyDescent="0.25">
      <c r="B20" s="160" t="s">
        <v>141</v>
      </c>
      <c r="C20" s="188" t="s">
        <v>176</v>
      </c>
      <c r="D20" s="188" t="s">
        <v>176</v>
      </c>
      <c r="E20" s="189" t="s">
        <v>177</v>
      </c>
      <c r="F20" s="189" t="s">
        <v>177</v>
      </c>
    </row>
    <row r="21" spans="2:6" ht="15" x14ac:dyDescent="0.2">
      <c r="B21" s="193" t="s">
        <v>178</v>
      </c>
      <c r="C21" s="194" t="s">
        <v>177</v>
      </c>
      <c r="D21" s="195" t="s">
        <v>176</v>
      </c>
      <c r="E21" s="195" t="s">
        <v>176</v>
      </c>
      <c r="F21" s="195" t="s">
        <v>176</v>
      </c>
    </row>
    <row r="22" spans="2:6" ht="15.75" thickBot="1" x14ac:dyDescent="0.25">
      <c r="B22" s="145" t="s">
        <v>179</v>
      </c>
      <c r="C22" s="196" t="s">
        <v>177</v>
      </c>
      <c r="D22" s="197" t="s">
        <v>176</v>
      </c>
      <c r="E22" s="197" t="s">
        <v>176</v>
      </c>
      <c r="F22" s="197" t="s">
        <v>176</v>
      </c>
    </row>
    <row r="23" spans="2:6" x14ac:dyDescent="0.2">
      <c r="B23" s="3" t="s">
        <v>60</v>
      </c>
    </row>
    <row r="24" spans="2:6" x14ac:dyDescent="0.2">
      <c r="B24" s="3" t="s">
        <v>180</v>
      </c>
    </row>
    <row r="25" spans="2:6" x14ac:dyDescent="0.2">
      <c r="B25" s="3" t="s">
        <v>181</v>
      </c>
    </row>
  </sheetData>
  <mergeCells count="1">
    <mergeCell ref="A1:A2"/>
  </mergeCells>
  <hyperlinks>
    <hyperlink ref="A1:A2" location="Contents!A1" display="Return to Content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election sqref="A1:A2"/>
    </sheetView>
  </sheetViews>
  <sheetFormatPr defaultColWidth="8.7109375" defaultRowHeight="14.25" x14ac:dyDescent="0.2"/>
  <cols>
    <col min="1" max="1" width="9.42578125" style="84" customWidth="1"/>
    <col min="2" max="2" width="41.140625" style="84" customWidth="1"/>
    <col min="3" max="3" width="12.7109375" style="84" customWidth="1"/>
    <col min="4" max="4" width="13.28515625" style="84" customWidth="1"/>
    <col min="5" max="6" width="12.7109375" style="84" customWidth="1"/>
    <col min="7" max="7" width="23.7109375" style="84" customWidth="1"/>
    <col min="8" max="16384" width="8.7109375" style="84"/>
  </cols>
  <sheetData>
    <row r="1" spans="1:7" x14ac:dyDescent="0.2">
      <c r="A1" s="235" t="s">
        <v>0</v>
      </c>
    </row>
    <row r="2" spans="1:7" x14ac:dyDescent="0.2">
      <c r="A2" s="235"/>
    </row>
    <row r="3" spans="1:7" ht="15.75" thickBot="1" x14ac:dyDescent="0.3">
      <c r="B3" s="101" t="s">
        <v>43</v>
      </c>
      <c r="C3"/>
      <c r="D3"/>
      <c r="E3"/>
      <c r="F3"/>
      <c r="G3" s="91"/>
    </row>
    <row r="4" spans="1:7" ht="15" x14ac:dyDescent="0.2">
      <c r="B4" s="236" t="s">
        <v>45</v>
      </c>
      <c r="C4" s="89" t="s">
        <v>46</v>
      </c>
      <c r="D4" s="89" t="s">
        <v>48</v>
      </c>
      <c r="E4" s="89" t="s">
        <v>49</v>
      </c>
      <c r="F4" s="238" t="s">
        <v>10</v>
      </c>
      <c r="G4" s="91"/>
    </row>
    <row r="5" spans="1:7" ht="15.75" customHeight="1" thickBot="1" x14ac:dyDescent="0.25">
      <c r="B5" s="237"/>
      <c r="C5" s="92" t="s">
        <v>47</v>
      </c>
      <c r="D5" s="92" t="s">
        <v>47</v>
      </c>
      <c r="E5" s="92" t="s">
        <v>47</v>
      </c>
      <c r="F5" s="239"/>
      <c r="G5" s="91"/>
    </row>
    <row r="6" spans="1:7" ht="15.6" customHeight="1" thickBot="1" x14ac:dyDescent="0.25">
      <c r="B6" s="240" t="s">
        <v>50</v>
      </c>
      <c r="C6" s="241"/>
      <c r="D6" s="241"/>
      <c r="E6" s="241"/>
      <c r="F6" s="242"/>
      <c r="G6" s="91"/>
    </row>
    <row r="7" spans="1:7" x14ac:dyDescent="0.2">
      <c r="B7" s="94" t="s">
        <v>197</v>
      </c>
      <c r="C7" s="95"/>
      <c r="D7" s="95"/>
      <c r="E7" s="95"/>
      <c r="F7" s="219">
        <v>-10.574651411579062</v>
      </c>
      <c r="G7" s="91"/>
    </row>
    <row r="8" spans="1:7" x14ac:dyDescent="0.2">
      <c r="B8" s="93" t="s">
        <v>51</v>
      </c>
      <c r="C8" s="96">
        <v>757.34422541807055</v>
      </c>
      <c r="D8" s="96">
        <v>623.58919542000001</v>
      </c>
      <c r="E8" s="96">
        <v>-133.75502999807054</v>
      </c>
      <c r="F8" s="96">
        <v>-17.661061576621233</v>
      </c>
      <c r="G8" s="91"/>
    </row>
    <row r="9" spans="1:7" x14ac:dyDescent="0.2">
      <c r="B9" s="90" t="s">
        <v>52</v>
      </c>
      <c r="C9" s="99">
        <v>641.46738648738415</v>
      </c>
      <c r="D9" s="99">
        <v>517.35375941999996</v>
      </c>
      <c r="E9" s="99">
        <v>-124.11362706738419</v>
      </c>
      <c r="F9" s="99">
        <v>-19.348392401836495</v>
      </c>
      <c r="G9" s="91"/>
    </row>
    <row r="10" spans="1:7" x14ac:dyDescent="0.2">
      <c r="B10" s="90" t="s">
        <v>53</v>
      </c>
      <c r="C10" s="99">
        <v>115.8768389306864</v>
      </c>
      <c r="D10" s="99">
        <v>106.23543600000001</v>
      </c>
      <c r="E10" s="99">
        <v>-9.6414029306863966</v>
      </c>
      <c r="F10" s="99">
        <v>-8.3203882843693702</v>
      </c>
      <c r="G10" s="91"/>
    </row>
    <row r="11" spans="1:7" ht="15" customHeight="1" x14ac:dyDescent="0.2">
      <c r="B11" s="93" t="s">
        <v>54</v>
      </c>
      <c r="C11" s="96">
        <v>3435.1424361089776</v>
      </c>
      <c r="D11" s="96">
        <f>'Figure 4.1'!D29</f>
        <v>3535.2114156075691</v>
      </c>
      <c r="E11" s="96">
        <f>D11-C11</f>
        <v>100.06897949859149</v>
      </c>
      <c r="F11" s="96">
        <f>100*E11/C11</f>
        <v>2.9130954934125146</v>
      </c>
      <c r="G11" s="91"/>
    </row>
    <row r="12" spans="1:7" x14ac:dyDescent="0.2">
      <c r="B12" s="97" t="s">
        <v>55</v>
      </c>
      <c r="C12" s="198">
        <v>532.22778015300366</v>
      </c>
      <c r="D12" s="198">
        <v>527.62624442000003</v>
      </c>
      <c r="E12" s="198">
        <v>-4.6015357330036295</v>
      </c>
      <c r="F12" s="202">
        <v>-0.86458014868761457</v>
      </c>
      <c r="G12" s="91"/>
    </row>
    <row r="13" spans="1:7" x14ac:dyDescent="0.2">
      <c r="B13" s="97" t="s">
        <v>56</v>
      </c>
      <c r="C13" s="198">
        <v>291.64665349922535</v>
      </c>
      <c r="D13" s="198">
        <v>296.15686214999999</v>
      </c>
      <c r="E13" s="200">
        <v>4.5102086507746435</v>
      </c>
      <c r="F13" s="202">
        <v>1.5464633647121973</v>
      </c>
      <c r="G13" s="91"/>
    </row>
    <row r="14" spans="1:7" x14ac:dyDescent="0.2">
      <c r="B14" s="97" t="s">
        <v>57</v>
      </c>
      <c r="C14" s="198">
        <v>715.20370283498983</v>
      </c>
      <c r="D14" s="198">
        <v>722.37046128999998</v>
      </c>
      <c r="E14" s="200">
        <v>7.1667584550101537</v>
      </c>
      <c r="F14" s="202">
        <v>1.002058354368399</v>
      </c>
      <c r="G14" s="91"/>
    </row>
    <row r="15" spans="1:7" x14ac:dyDescent="0.2">
      <c r="B15" s="97" t="s">
        <v>58</v>
      </c>
      <c r="C15" s="198">
        <v>1582.8840319726489</v>
      </c>
      <c r="D15" s="198">
        <v>1626.2329309900001</v>
      </c>
      <c r="E15" s="200">
        <v>43.348899017351187</v>
      </c>
      <c r="F15" s="202">
        <v>2.7386023323090938</v>
      </c>
      <c r="G15" s="91"/>
    </row>
    <row r="16" spans="1:7" ht="15" thickBot="1" x14ac:dyDescent="0.25">
      <c r="B16" s="98" t="s">
        <v>59</v>
      </c>
      <c r="C16" s="199">
        <v>313.18026764910974</v>
      </c>
      <c r="D16" s="199">
        <v>362.82491675756864</v>
      </c>
      <c r="E16" s="201">
        <v>49.644649108458907</v>
      </c>
      <c r="F16" s="203">
        <v>15.851780663295576</v>
      </c>
    </row>
    <row r="17" spans="2:6" ht="15" x14ac:dyDescent="0.25">
      <c r="B17" s="100" t="s">
        <v>60</v>
      </c>
      <c r="C17"/>
      <c r="D17"/>
      <c r="E17"/>
      <c r="F17"/>
    </row>
    <row r="18" spans="2:6" ht="11.25" customHeight="1" x14ac:dyDescent="0.25">
      <c r="B18" s="100" t="s">
        <v>61</v>
      </c>
      <c r="C18"/>
      <c r="D18"/>
      <c r="E18"/>
      <c r="F18"/>
    </row>
    <row r="19" spans="2:6" ht="12.2" customHeight="1" x14ac:dyDescent="0.25">
      <c r="B19" s="100" t="s">
        <v>198</v>
      </c>
      <c r="C19"/>
      <c r="D19"/>
      <c r="E19"/>
      <c r="F19"/>
    </row>
    <row r="20" spans="2:6" ht="36" customHeight="1" x14ac:dyDescent="0.2">
      <c r="B20" s="243" t="s">
        <v>190</v>
      </c>
      <c r="C20" s="243"/>
      <c r="D20" s="243"/>
      <c r="E20" s="243"/>
      <c r="F20" s="243"/>
    </row>
  </sheetData>
  <mergeCells count="5">
    <mergeCell ref="A1:A2"/>
    <mergeCell ref="B4:B5"/>
    <mergeCell ref="F4:F5"/>
    <mergeCell ref="B6:F6"/>
    <mergeCell ref="B20:F20"/>
  </mergeCells>
  <hyperlinks>
    <hyperlink ref="A1:A2" location="Contents!A1" display="Return to Content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election sqref="A1:A2"/>
    </sheetView>
  </sheetViews>
  <sheetFormatPr defaultColWidth="8.7109375" defaultRowHeight="14.25" x14ac:dyDescent="0.2"/>
  <cols>
    <col min="1" max="1" width="9.42578125" style="84" customWidth="1"/>
    <col min="2" max="2" width="41.140625" style="84" customWidth="1"/>
    <col min="3" max="3" width="12.7109375" style="84" customWidth="1"/>
    <col min="4" max="4" width="13.28515625" style="84" customWidth="1"/>
    <col min="5" max="6" width="12.7109375" style="84" customWidth="1"/>
    <col min="7" max="7" width="23.7109375" style="84" customWidth="1"/>
    <col min="8" max="16384" width="8.7109375" style="84"/>
  </cols>
  <sheetData>
    <row r="1" spans="1:7" x14ac:dyDescent="0.2">
      <c r="A1" s="235" t="s">
        <v>0</v>
      </c>
    </row>
    <row r="2" spans="1:7" x14ac:dyDescent="0.2">
      <c r="A2" s="235"/>
    </row>
    <row r="3" spans="1:7" ht="15.75" thickBot="1" x14ac:dyDescent="0.3">
      <c r="B3" s="101" t="s">
        <v>184</v>
      </c>
      <c r="C3"/>
      <c r="D3"/>
      <c r="E3"/>
      <c r="F3"/>
      <c r="G3" s="91"/>
    </row>
    <row r="4" spans="1:7" ht="30.75" thickBot="1" x14ac:dyDescent="0.25">
      <c r="B4" s="141" t="s">
        <v>45</v>
      </c>
      <c r="C4" s="142" t="s">
        <v>185</v>
      </c>
    </row>
    <row r="5" spans="1:7" x14ac:dyDescent="0.2">
      <c r="B5" s="190" t="s">
        <v>186</v>
      </c>
      <c r="C5" s="204">
        <v>-133.75502999807054</v>
      </c>
    </row>
    <row r="6" spans="1:7" x14ac:dyDescent="0.2">
      <c r="B6" s="97" t="s">
        <v>187</v>
      </c>
      <c r="C6" s="198">
        <v>-100.06897949859149</v>
      </c>
    </row>
    <row r="7" spans="1:7" ht="15" thickBot="1" x14ac:dyDescent="0.25">
      <c r="B7" s="98" t="s">
        <v>188</v>
      </c>
      <c r="C7" s="199">
        <v>-233.82400949666203</v>
      </c>
    </row>
    <row r="8" spans="1:7" ht="15" x14ac:dyDescent="0.25">
      <c r="B8" s="140" t="s">
        <v>60</v>
      </c>
      <c r="C8"/>
    </row>
    <row r="9" spans="1:7" ht="10.5" customHeight="1" x14ac:dyDescent="0.2">
      <c r="B9" s="3" t="s">
        <v>189</v>
      </c>
    </row>
  </sheetData>
  <mergeCells count="1">
    <mergeCell ref="A1:A2"/>
  </mergeCells>
  <hyperlinks>
    <hyperlink ref="A1:A2" location="Contents!A1" display="Return to 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2"/>
  <sheetViews>
    <sheetView workbookViewId="0">
      <selection sqref="A1:A2"/>
    </sheetView>
  </sheetViews>
  <sheetFormatPr defaultColWidth="8.7109375" defaultRowHeight="14.25" x14ac:dyDescent="0.2"/>
  <cols>
    <col min="1" max="1" width="9.42578125" style="84" customWidth="1"/>
    <col min="2" max="16384" width="8.7109375" style="84"/>
  </cols>
  <sheetData>
    <row r="1" spans="1:1" ht="14.1" customHeight="1" x14ac:dyDescent="0.2">
      <c r="A1" s="235" t="s">
        <v>0</v>
      </c>
    </row>
    <row r="2" spans="1:1" x14ac:dyDescent="0.2">
      <c r="A2" s="235"/>
    </row>
  </sheetData>
  <mergeCells count="1">
    <mergeCell ref="A1:A2"/>
  </mergeCells>
  <hyperlinks>
    <hyperlink ref="A1:A2" location="Contents!A1" display="Return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sqref="A1:A2"/>
    </sheetView>
  </sheetViews>
  <sheetFormatPr defaultColWidth="9.140625" defaultRowHeight="15" customHeight="1" x14ac:dyDescent="0.2"/>
  <cols>
    <col min="1" max="1" width="9.28515625" style="84" customWidth="1"/>
    <col min="2" max="2" width="22.140625" style="84" customWidth="1"/>
    <col min="3" max="3" width="13.140625" style="84" customWidth="1"/>
    <col min="4" max="4" width="13.28515625" style="84" customWidth="1"/>
    <col min="5" max="5" width="15.85546875" style="84" customWidth="1"/>
    <col min="6" max="16384" width="9.140625" style="84"/>
  </cols>
  <sheetData>
    <row r="1" spans="1:9" ht="15" customHeight="1" x14ac:dyDescent="0.2">
      <c r="A1" s="244" t="s">
        <v>0</v>
      </c>
    </row>
    <row r="2" spans="1:9" ht="15" customHeight="1" x14ac:dyDescent="0.2">
      <c r="A2" s="244"/>
    </row>
    <row r="3" spans="1:9" ht="15" customHeight="1" thickBot="1" x14ac:dyDescent="0.3">
      <c r="B3" s="220" t="s">
        <v>199</v>
      </c>
      <c r="C3" s="149"/>
      <c r="D3" s="149"/>
      <c r="E3" s="149"/>
    </row>
    <row r="4" spans="1:9" ht="15" customHeight="1" thickBot="1" x14ac:dyDescent="0.25">
      <c r="B4" s="141" t="s">
        <v>87</v>
      </c>
      <c r="C4" s="142" t="s">
        <v>45</v>
      </c>
      <c r="D4" s="142" t="s">
        <v>1</v>
      </c>
      <c r="E4" s="142" t="s">
        <v>88</v>
      </c>
    </row>
    <row r="5" spans="1:9" ht="15" customHeight="1" thickBot="1" x14ac:dyDescent="0.25">
      <c r="B5" s="143"/>
      <c r="C5" s="144">
        <v>0.95694317849910338</v>
      </c>
      <c r="D5" s="155">
        <v>-9.6177082330799575</v>
      </c>
      <c r="E5" s="155">
        <v>-10.574651411579062</v>
      </c>
    </row>
    <row r="6" spans="1:9" ht="15" customHeight="1" thickBot="1" x14ac:dyDescent="0.25">
      <c r="B6" s="240" t="s">
        <v>89</v>
      </c>
      <c r="C6" s="241"/>
      <c r="D6" s="241"/>
      <c r="E6" s="242"/>
    </row>
    <row r="7" spans="1:9" ht="15" customHeight="1" thickBot="1" x14ac:dyDescent="0.25">
      <c r="B7" s="145" t="s">
        <v>90</v>
      </c>
      <c r="C7" s="146"/>
      <c r="D7" s="147"/>
      <c r="E7" s="156">
        <v>1.1876992953425078</v>
      </c>
    </row>
    <row r="8" spans="1:9" ht="15" customHeight="1" x14ac:dyDescent="0.2">
      <c r="B8" s="245" t="s">
        <v>91</v>
      </c>
      <c r="C8" s="245"/>
      <c r="D8" s="245"/>
      <c r="E8" s="245"/>
      <c r="F8" s="245"/>
      <c r="G8" s="245"/>
      <c r="H8" s="245"/>
      <c r="I8" s="245"/>
    </row>
    <row r="9" spans="1:9" ht="15" customHeight="1" x14ac:dyDescent="0.2">
      <c r="B9" s="245" t="s">
        <v>92</v>
      </c>
      <c r="C9" s="245"/>
      <c r="D9" s="245"/>
      <c r="E9" s="245"/>
      <c r="F9" s="245"/>
      <c r="G9" s="245"/>
      <c r="H9" s="245"/>
      <c r="I9" s="245"/>
    </row>
    <row r="10" spans="1:9" ht="15" customHeight="1" x14ac:dyDescent="0.2">
      <c r="B10" s="245" t="s">
        <v>93</v>
      </c>
      <c r="C10" s="245"/>
      <c r="D10" s="245"/>
      <c r="E10" s="245"/>
      <c r="F10" s="245"/>
      <c r="G10" s="245"/>
      <c r="H10" s="245"/>
      <c r="I10" s="245"/>
    </row>
    <row r="11" spans="1:9" ht="15" customHeight="1" x14ac:dyDescent="0.25">
      <c r="B11" s="148" t="s">
        <v>95</v>
      </c>
      <c r="C11" s="149"/>
      <c r="D11" s="149"/>
      <c r="E11" s="149"/>
    </row>
    <row r="12" spans="1:9" ht="15" customHeight="1" x14ac:dyDescent="0.25">
      <c r="B12" s="148" t="s">
        <v>96</v>
      </c>
      <c r="C12" s="149"/>
      <c r="D12" s="149"/>
      <c r="E12" s="149"/>
    </row>
  </sheetData>
  <mergeCells count="5">
    <mergeCell ref="A1:A2"/>
    <mergeCell ref="B6:E6"/>
    <mergeCell ref="B8:I8"/>
    <mergeCell ref="B9:I9"/>
    <mergeCell ref="B10:I10"/>
  </mergeCells>
  <hyperlinks>
    <hyperlink ref="A1:A2" location="Contents!A1" display="Return to Contents"/>
    <hyperlink ref="B8:I8" r:id="rId1" display="Source: Scottish Fiscal Commission (2020) Scotland’s Economic and Fiscal Forecasts – February 2020 (link), "/>
    <hyperlink ref="B9:I9" r:id="rId2" display="Scottish Government (2021) GDP quarterly national accounts: 2020 quarter 4 (October-December) "/>
    <hyperlink ref="B10:I10" r:id="rId3" display="OBR (2021) Historical official forecasts database (link)."/>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sqref="A1:A2"/>
    </sheetView>
  </sheetViews>
  <sheetFormatPr defaultColWidth="9.140625" defaultRowHeight="15" x14ac:dyDescent="0.25"/>
  <cols>
    <col min="1" max="1" width="9.28515625" style="149" customWidth="1"/>
    <col min="2" max="2" width="14.85546875" style="149" customWidth="1"/>
    <col min="3" max="16384" width="9.140625" style="149"/>
  </cols>
  <sheetData>
    <row r="1" spans="1:2" x14ac:dyDescent="0.25">
      <c r="A1" s="244" t="s">
        <v>0</v>
      </c>
    </row>
    <row r="2" spans="1:2" x14ac:dyDescent="0.25">
      <c r="A2" s="244"/>
    </row>
    <row r="3" spans="1:2" x14ac:dyDescent="0.25">
      <c r="B3" s="55" t="s">
        <v>207</v>
      </c>
    </row>
    <row r="21" spans="2:11" x14ac:dyDescent="0.25">
      <c r="B21" s="249" t="s">
        <v>91</v>
      </c>
      <c r="C21" s="249"/>
      <c r="D21" s="249"/>
      <c r="E21" s="249"/>
      <c r="F21" s="249"/>
      <c r="G21" s="249"/>
      <c r="H21" s="249"/>
      <c r="I21" s="249"/>
      <c r="J21" s="249"/>
      <c r="K21" s="249"/>
    </row>
    <row r="22" spans="2:11" x14ac:dyDescent="0.25">
      <c r="B22" s="249" t="s">
        <v>98</v>
      </c>
      <c r="C22" s="249"/>
      <c r="D22" s="249"/>
      <c r="E22" s="249"/>
      <c r="F22" s="249"/>
      <c r="G22" s="249"/>
      <c r="H22" s="249"/>
      <c r="I22" s="249"/>
      <c r="J22" s="249"/>
      <c r="K22" s="249"/>
    </row>
    <row r="23" spans="2:11" x14ac:dyDescent="0.25">
      <c r="B23" s="218"/>
      <c r="C23" s="218"/>
      <c r="D23" s="218"/>
      <c r="E23" s="218"/>
      <c r="F23" s="218"/>
      <c r="G23" s="218"/>
      <c r="H23" s="218"/>
      <c r="I23" s="218"/>
      <c r="J23" s="218"/>
      <c r="K23" s="218"/>
    </row>
    <row r="24" spans="2:11" x14ac:dyDescent="0.25">
      <c r="B24" s="246" t="s">
        <v>200</v>
      </c>
      <c r="C24" s="226">
        <v>2019</v>
      </c>
      <c r="D24" s="247">
        <v>2020</v>
      </c>
      <c r="E24" s="248"/>
      <c r="F24" s="248"/>
      <c r="G24" s="248"/>
    </row>
    <row r="25" spans="2:11" x14ac:dyDescent="0.25">
      <c r="B25" s="246"/>
      <c r="C25" s="221" t="s">
        <v>204</v>
      </c>
      <c r="D25" s="221" t="s">
        <v>201</v>
      </c>
      <c r="E25" s="221" t="s">
        <v>202</v>
      </c>
      <c r="F25" s="221" t="s">
        <v>203</v>
      </c>
      <c r="G25" s="221" t="s">
        <v>204</v>
      </c>
    </row>
    <row r="26" spans="2:11" x14ac:dyDescent="0.25">
      <c r="B26" s="222" t="s">
        <v>106</v>
      </c>
      <c r="C26" s="223">
        <v>100</v>
      </c>
      <c r="D26" s="223">
        <v>100.26824765134037</v>
      </c>
      <c r="E26" s="223">
        <v>100.72963402975181</v>
      </c>
      <c r="F26" s="223">
        <v>100.95665260232762</v>
      </c>
      <c r="G26" s="223">
        <v>101.06876773445168</v>
      </c>
    </row>
    <row r="27" spans="2:11" ht="15.75" thickBot="1" x14ac:dyDescent="0.3">
      <c r="B27" s="224" t="s">
        <v>75</v>
      </c>
      <c r="C27" s="225">
        <v>100</v>
      </c>
      <c r="D27" s="225">
        <v>97.056284653443413</v>
      </c>
      <c r="E27" s="225">
        <v>79.113052123107835</v>
      </c>
      <c r="F27" s="225">
        <v>91.456112383145523</v>
      </c>
      <c r="G27" s="225">
        <v>93.589884620864595</v>
      </c>
    </row>
  </sheetData>
  <mergeCells count="5">
    <mergeCell ref="A1:A2"/>
    <mergeCell ref="B24:B25"/>
    <mergeCell ref="D24:G24"/>
    <mergeCell ref="B21:K21"/>
    <mergeCell ref="B22:K22"/>
  </mergeCells>
  <hyperlinks>
    <hyperlink ref="A1:A2" location="Contents!A1" display="Return to Contents"/>
    <hyperlink ref="B21:K21" r:id="rId1" display="Source: Scottish Fiscal Commission (2020) Scotland’s Economic and Fiscal Forecasts – February 2020 (link), "/>
    <hyperlink ref="B22:K22" r:id="rId2" display="Scottish Government (2021) GDP quarterly national accounts: 2020 quarter 4 (October-December) (link)."/>
  </hyperlinks>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sqref="A1:A2"/>
    </sheetView>
  </sheetViews>
  <sheetFormatPr defaultColWidth="9.140625" defaultRowHeight="14.25" x14ac:dyDescent="0.2"/>
  <cols>
    <col min="1" max="1" width="9.28515625" style="84" customWidth="1"/>
    <col min="2" max="2" width="20.7109375" style="84" customWidth="1"/>
    <col min="3" max="3" width="14" style="84" customWidth="1"/>
    <col min="4" max="4" width="14.5703125" style="84" customWidth="1"/>
    <col min="5" max="5" width="15.42578125" style="84" customWidth="1"/>
    <col min="6" max="6" width="12.5703125" style="84" bestFit="1" customWidth="1"/>
    <col min="7" max="7" width="13.7109375" style="84" customWidth="1"/>
    <col min="8" max="8" width="12" style="84" customWidth="1"/>
    <col min="9" max="16384" width="9.140625" style="84"/>
  </cols>
  <sheetData>
    <row r="1" spans="1:2" x14ac:dyDescent="0.2">
      <c r="A1" s="244" t="s">
        <v>0</v>
      </c>
    </row>
    <row r="2" spans="1:2" x14ac:dyDescent="0.2">
      <c r="A2" s="244"/>
    </row>
    <row r="3" spans="1:2" ht="15" x14ac:dyDescent="0.2">
      <c r="B3" s="55" t="s">
        <v>206</v>
      </c>
    </row>
    <row r="21" spans="2:12" x14ac:dyDescent="0.2">
      <c r="B21" s="249" t="s">
        <v>91</v>
      </c>
      <c r="C21" s="249"/>
      <c r="D21" s="249"/>
      <c r="E21" s="249"/>
      <c r="F21" s="249"/>
      <c r="G21" s="249"/>
      <c r="H21" s="249"/>
      <c r="I21" s="249"/>
      <c r="J21" s="249"/>
      <c r="K21" s="249"/>
      <c r="L21" s="150"/>
    </row>
    <row r="22" spans="2:12" x14ac:dyDescent="0.2">
      <c r="B22" s="249" t="s">
        <v>97</v>
      </c>
      <c r="C22" s="249"/>
      <c r="D22" s="249"/>
      <c r="E22" s="249"/>
      <c r="F22" s="249"/>
      <c r="G22" s="249"/>
      <c r="H22" s="249"/>
      <c r="I22" s="249"/>
      <c r="J22" s="249"/>
      <c r="K22" s="249"/>
    </row>
    <row r="23" spans="2:12" x14ac:dyDescent="0.2">
      <c r="B23" s="249" t="s">
        <v>98</v>
      </c>
      <c r="C23" s="249"/>
      <c r="D23" s="249"/>
      <c r="E23" s="249"/>
      <c r="F23" s="249"/>
      <c r="G23" s="249"/>
      <c r="H23" s="249"/>
      <c r="I23" s="249"/>
      <c r="J23" s="249"/>
      <c r="K23" s="249"/>
    </row>
    <row r="24" spans="2:12" ht="15" thickBot="1" x14ac:dyDescent="0.25"/>
    <row r="25" spans="2:12" ht="45.75" thickBot="1" x14ac:dyDescent="0.25">
      <c r="B25" s="141" t="s">
        <v>99</v>
      </c>
      <c r="C25" s="142" t="s">
        <v>100</v>
      </c>
      <c r="D25" s="142" t="s">
        <v>101</v>
      </c>
      <c r="E25" s="142" t="s">
        <v>102</v>
      </c>
      <c r="F25" s="142" t="s">
        <v>103</v>
      </c>
      <c r="G25" s="142" t="s">
        <v>104</v>
      </c>
      <c r="H25" s="142" t="s">
        <v>105</v>
      </c>
    </row>
    <row r="26" spans="2:12" ht="15" thickBot="1" x14ac:dyDescent="0.25">
      <c r="B26" s="151" t="s">
        <v>106</v>
      </c>
      <c r="C26" s="152">
        <v>-7.2495136983183199</v>
      </c>
      <c r="D26" s="152">
        <v>-1.4401218631995567</v>
      </c>
      <c r="E26" s="152">
        <v>-2.6908559795185885</v>
      </c>
      <c r="F26" s="152">
        <v>-0.25599360572622376</v>
      </c>
      <c r="G26" s="152">
        <v>1.0618352180588904</v>
      </c>
      <c r="H26" s="152">
        <v>-10.574649928703797</v>
      </c>
    </row>
  </sheetData>
  <mergeCells count="4">
    <mergeCell ref="A1:A2"/>
    <mergeCell ref="B21:K21"/>
    <mergeCell ref="B22:K22"/>
    <mergeCell ref="B23:K23"/>
  </mergeCells>
  <hyperlinks>
    <hyperlink ref="A1:A2" location="Contents!A1" display="Return to Contents"/>
    <hyperlink ref="B21:L21" r:id="rId1" display="Source: Scottish Fiscal Commission (2020) Scotland’s Economic and Fiscal Forecasts – February 2020 (link), "/>
    <hyperlink ref="B22:K22" r:id="rId2" display="Scottish Fiscal Commission (2021) Scotland’s Economic and Fiscal Forecasts – January 2021 (link),"/>
    <hyperlink ref="B23:K23" r:id="rId3" display="Scottish Government (2021) GDP quarterly national accounts: 2020 quarter 4 (October-December) (link)."/>
  </hyperlinks>
  <pageMargins left="0.7" right="0.7" top="0.75" bottom="0.75" header="0.3" footer="0.3"/>
  <pageSetup paperSize="9"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A2"/>
    </sheetView>
  </sheetViews>
  <sheetFormatPr defaultColWidth="9.140625" defaultRowHeight="15" customHeight="1" x14ac:dyDescent="0.2"/>
  <cols>
    <col min="1" max="1" width="9.28515625" style="84" customWidth="1"/>
    <col min="2" max="2" width="20.42578125" style="84" customWidth="1"/>
    <col min="3" max="3" width="25.5703125" style="84" bestFit="1" customWidth="1"/>
    <col min="4" max="4" width="16.5703125" style="84" customWidth="1"/>
    <col min="5" max="5" width="14.85546875" style="84" customWidth="1"/>
    <col min="6" max="6" width="16.85546875" style="84" customWidth="1"/>
    <col min="7" max="7" width="12.140625" style="84" customWidth="1"/>
    <col min="8" max="16384" width="9.140625" style="84"/>
  </cols>
  <sheetData>
    <row r="1" spans="1:7" ht="15" customHeight="1" x14ac:dyDescent="0.2">
      <c r="A1" s="244" t="s">
        <v>0</v>
      </c>
    </row>
    <row r="2" spans="1:7" ht="15" customHeight="1" x14ac:dyDescent="0.2">
      <c r="A2" s="244"/>
    </row>
    <row r="3" spans="1:7" ht="15" customHeight="1" thickBot="1" x14ac:dyDescent="0.3">
      <c r="B3" s="55" t="s">
        <v>205</v>
      </c>
      <c r="C3"/>
      <c r="D3"/>
      <c r="E3"/>
      <c r="F3"/>
    </row>
    <row r="4" spans="1:7" ht="15" customHeight="1" thickBot="1" x14ac:dyDescent="0.25">
      <c r="B4" s="141" t="s">
        <v>87</v>
      </c>
      <c r="C4" s="153" t="s">
        <v>107</v>
      </c>
      <c r="D4" s="142" t="s">
        <v>46</v>
      </c>
      <c r="E4" s="142" t="s">
        <v>108</v>
      </c>
      <c r="F4" s="142" t="s">
        <v>109</v>
      </c>
    </row>
    <row r="5" spans="1:7" ht="15" customHeight="1" thickBot="1" x14ac:dyDescent="0.25">
      <c r="B5" s="250" t="s">
        <v>110</v>
      </c>
      <c r="C5" s="154" t="s">
        <v>111</v>
      </c>
      <c r="D5" s="155">
        <v>-0.30494765327944151</v>
      </c>
      <c r="E5" s="155">
        <v>-2.3660706808102727</v>
      </c>
      <c r="F5" s="155">
        <v>-2.0611230275308312</v>
      </c>
    </row>
    <row r="6" spans="1:7" ht="15.75" customHeight="1" thickBot="1" x14ac:dyDescent="0.25">
      <c r="B6" s="251"/>
      <c r="C6" s="154" t="s">
        <v>112</v>
      </c>
      <c r="D6" s="155">
        <v>3.0226652912801688</v>
      </c>
      <c r="E6" s="155">
        <v>2.4607022489903096</v>
      </c>
      <c r="F6" s="155">
        <v>-0.56196304228985916</v>
      </c>
    </row>
    <row r="7" spans="1:7" ht="15" customHeight="1" thickBot="1" x14ac:dyDescent="0.25">
      <c r="B7" s="252"/>
      <c r="C7" s="146" t="s">
        <v>113</v>
      </c>
      <c r="D7" s="156">
        <v>2.6720976719479594</v>
      </c>
      <c r="E7" s="156">
        <v>0.17845069551003512</v>
      </c>
      <c r="F7" s="156">
        <v>-2.4936469764379243</v>
      </c>
    </row>
    <row r="8" spans="1:7" ht="15" customHeight="1" thickBot="1" x14ac:dyDescent="0.25">
      <c r="B8" s="253" t="s">
        <v>114</v>
      </c>
      <c r="C8" s="154" t="s">
        <v>115</v>
      </c>
      <c r="D8" s="155">
        <v>0.51401229772476409</v>
      </c>
      <c r="E8" s="155">
        <v>-0.45205724303517547</v>
      </c>
      <c r="F8" s="155">
        <v>-0.96606954075993956</v>
      </c>
    </row>
    <row r="9" spans="1:7" ht="15" customHeight="1" thickBot="1" x14ac:dyDescent="0.25">
      <c r="B9" s="251"/>
      <c r="C9" s="154" t="s">
        <v>112</v>
      </c>
      <c r="D9" s="155">
        <v>3.321253145554226</v>
      </c>
      <c r="E9" s="155">
        <v>1.0885678163380152</v>
      </c>
      <c r="F9" s="155">
        <v>-2.2326853292162108</v>
      </c>
    </row>
    <row r="10" spans="1:7" ht="15" customHeight="1" thickBot="1" x14ac:dyDescent="0.25">
      <c r="B10" s="252"/>
      <c r="C10" s="146" t="s">
        <v>113</v>
      </c>
      <c r="D10" s="156">
        <v>3.634733489003672</v>
      </c>
      <c r="E10" s="156">
        <v>1.65366295354481</v>
      </c>
      <c r="F10" s="156">
        <v>-1.981070535458862</v>
      </c>
    </row>
    <row r="11" spans="1:7" ht="15" customHeight="1" x14ac:dyDescent="0.2">
      <c r="B11" s="245" t="s">
        <v>91</v>
      </c>
      <c r="C11" s="245"/>
      <c r="D11" s="245"/>
      <c r="E11" s="245"/>
      <c r="F11" s="245"/>
      <c r="G11" s="245"/>
    </row>
    <row r="12" spans="1:7" ht="15" customHeight="1" x14ac:dyDescent="0.2">
      <c r="B12" s="245" t="s">
        <v>97</v>
      </c>
      <c r="C12" s="245"/>
      <c r="D12" s="245"/>
      <c r="E12" s="245"/>
      <c r="F12" s="245"/>
      <c r="G12" s="245"/>
    </row>
    <row r="13" spans="1:7" ht="15" customHeight="1" x14ac:dyDescent="0.25">
      <c r="B13" s="245" t="s">
        <v>93</v>
      </c>
      <c r="C13" s="245"/>
      <c r="D13" s="245"/>
      <c r="E13" s="157"/>
      <c r="F13" s="157"/>
      <c r="G13" s="158"/>
    </row>
    <row r="14" spans="1:7" ht="15" customHeight="1" x14ac:dyDescent="0.2">
      <c r="B14" s="148" t="s">
        <v>116</v>
      </c>
    </row>
    <row r="15" spans="1:7" ht="15" customHeight="1" x14ac:dyDescent="0.2">
      <c r="B15" s="148" t="s">
        <v>117</v>
      </c>
    </row>
  </sheetData>
  <mergeCells count="6">
    <mergeCell ref="B13:D13"/>
    <mergeCell ref="A1:A2"/>
    <mergeCell ref="B5:B7"/>
    <mergeCell ref="B8:B10"/>
    <mergeCell ref="B11:G11"/>
    <mergeCell ref="B12:G12"/>
  </mergeCells>
  <hyperlinks>
    <hyperlink ref="A1:A2" location="Contents!A1" display="Return to Contents"/>
    <hyperlink ref="B11:G11" r:id="rId1" display="Source: Scottish Fiscal Commission (2020) Scotland’s Economic and Fiscal Forecasts – February 2020 (link), "/>
    <hyperlink ref="B12:G12" r:id="rId2" display="Scottish Fiscal Commission (2021) Scotland’s Economic and Fiscal Forecasts – January 2021 (link), "/>
    <hyperlink ref="B13:D13" r:id="rId3" display="OBR (2021) Historical official forecasts database (link)."/>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A33757348</value>
    </field>
    <field name="Objective-Title">
      <value order="0">FER 2021 - Charts and tables - combined</value>
    </field>
    <field name="Objective-Description">
      <value order="0"/>
    </field>
    <field name="Objective-CreationStamp">
      <value order="0">2021-06-23T11:37:26Z</value>
    </field>
    <field name="Objective-IsApproved">
      <value order="0">false</value>
    </field>
    <field name="Objective-IsPublished">
      <value order="0">false</value>
    </field>
    <field name="Objective-DatePublished">
      <value order="0"/>
    </field>
    <field name="Objective-ModificationStamp">
      <value order="0">2021-07-14T10:42:09Z</value>
    </field>
    <field name="Objective-Owner">
      <value order="0">Thomson, Laura L (U443802)</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Forecast Evaluation Report 2021: 2021-2026</value>
    </field>
    <field name="Objective-Parent">
      <value order="0">Scottish Fiscal Commission: Research and Analysis - Forecast Evaluation Report 2021: 2021-2026</value>
    </field>
    <field name="Objective-State">
      <value order="0">Being Drafted</value>
    </field>
    <field name="Objective-VersionId">
      <value order="0">vA49801787</value>
    </field>
    <field name="Objective-Version">
      <value order="0">0.35</value>
    </field>
    <field name="Objective-VersionNumber">
      <value order="0">35</value>
    </field>
    <field name="Objective-VersionComment">
      <value order="0">Minor formatting changes</value>
    </field>
    <field name="Objective-FileNumber">
      <value order="0">BUD/6207</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Contents</vt:lpstr>
      <vt:lpstr>Summary</vt:lpstr>
      <vt:lpstr>Figure 1</vt:lpstr>
      <vt:lpstr>Figure 2</vt:lpstr>
      <vt:lpstr>Chapter 2 - Economy</vt:lpstr>
      <vt:lpstr>Figure 2.1</vt:lpstr>
      <vt:lpstr>Figure 2.2</vt:lpstr>
      <vt:lpstr>Figure 2.3</vt:lpstr>
      <vt:lpstr>Figure 2.4</vt:lpstr>
      <vt:lpstr>Chapter 3 - Devolved taxes</vt:lpstr>
      <vt:lpstr>Figure 3.1</vt:lpstr>
      <vt:lpstr>LBTT</vt:lpstr>
      <vt:lpstr>Figure 3.2</vt:lpstr>
      <vt:lpstr>Figure 3.3</vt:lpstr>
      <vt:lpstr>Figure 3.4</vt:lpstr>
      <vt:lpstr>Figure 3.5</vt:lpstr>
      <vt:lpstr>Figure 3.6</vt:lpstr>
      <vt:lpstr>SLfT</vt:lpstr>
      <vt:lpstr>Figure 3.7</vt:lpstr>
      <vt:lpstr>Figure 3.8</vt:lpstr>
      <vt:lpstr>Figure 3.9</vt:lpstr>
      <vt:lpstr>Chapter 4 - Social security</vt:lpstr>
      <vt:lpstr>Figure 4.1</vt:lpstr>
      <vt:lpstr>Figure 4.2</vt:lpstr>
      <vt:lpstr>Figure 4.3</vt:lpstr>
      <vt:lpstr>Figure 4.4</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U445289</dc:creator>
  <cp:lastModifiedBy>U443802</cp:lastModifiedBy>
  <dcterms:created xsi:type="dcterms:W3CDTF">2020-04-02T13:20:57Z</dcterms:created>
  <dcterms:modified xsi:type="dcterms:W3CDTF">2021-07-14T14:59:27Z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A33757348</vt:lpwstr>
  </property>
  <property fmtid="{D5CDD505-2E9C-101B-9397-08002B2CF9AE}" pid="4" name="Objective-Title">
    <vt:lpwstr>FER 2021 - Charts and tables - combined</vt:lpwstr>
  </property>
  <property fmtid="{D5CDD505-2E9C-101B-9397-08002B2CF9AE}" pid="5" name="Objective-Description">
    <vt:lpwstr/>
  </property>
  <property fmtid="{D5CDD505-2E9C-101B-9397-08002B2CF9AE}" pid="6" name="Objective-CreationStamp">
    <vt:filetime>2021-06-23T11:37:35Z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2021-07-14T10:42:09Z</vt:filetime>
  </property>
  <property fmtid="{D5CDD505-2E9C-101B-9397-08002B2CF9AE}" pid="11" name="Objective-Owner">
    <vt:lpwstr>Thomson, Laura L (U443802)</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vt:lpwstr>
  </property>
  <property fmtid="{D5CDD505-2E9C-101B-9397-08002B2CF9AE}" pid="13" name="Objective-Parent">
    <vt:lpwstr>Scottish Fiscal Commission: Research and Analysis - Forecast Evaluation Report 2021: 2021-2026</vt:lpwstr>
  </property>
  <property fmtid="{D5CDD505-2E9C-101B-9397-08002B2CF9AE}" pid="14" name="Objective-State">
    <vt:lpwstr>Being Drafted</vt:lpwstr>
  </property>
  <property fmtid="{D5CDD505-2E9C-101B-9397-08002B2CF9AE}" pid="15" name="Objective-VersionId">
    <vt:lpwstr>vA49801787</vt:lpwstr>
  </property>
  <property fmtid="{D5CDD505-2E9C-101B-9397-08002B2CF9AE}" pid="16" name="Objective-Version">
    <vt:lpwstr>0.35</vt:lpwstr>
  </property>
  <property fmtid="{D5CDD505-2E9C-101B-9397-08002B2CF9AE}" pid="17" name="Objective-VersionNumber">
    <vt:r8>35</vt:r8>
  </property>
  <property fmtid="{D5CDD505-2E9C-101B-9397-08002B2CF9AE}" pid="18" name="Objective-VersionComment">
    <vt:lpwstr>Minor formatting changes</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Special groups: Caveat for access to Scottish Fiscal Commission;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