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442066\Objective\Objects\"/>
    </mc:Choice>
  </mc:AlternateContent>
  <bookViews>
    <workbookView xWindow="0" yWindow="465" windowWidth="19200" windowHeight="5700"/>
  </bookViews>
  <sheets>
    <sheet name="Contents" sheetId="2" r:id="rId1"/>
    <sheet name="Income Tax" sheetId="8" r:id="rId2"/>
    <sheet name="Figure 1.1" sheetId="20" r:id="rId3"/>
    <sheet name="Figure 1.2" sheetId="9" r:id="rId4"/>
    <sheet name="Figure 1.3" sheetId="21" r:id="rId5"/>
    <sheet name="Figure 1.4" sheetId="22" r:id="rId6"/>
    <sheet name="Figure 1.5" sheetId="23" r:id="rId7"/>
    <sheet name="Figure 1.6" sheetId="24" r:id="rId8"/>
    <sheet name="Figure 1.7" sheetId="25" r:id="rId9"/>
    <sheet name="Figure 1.8" sheetId="26" r:id="rId10"/>
    <sheet name="Figure 1.9" sheetId="27" r:id="rId11"/>
    <sheet name="Figure 1.10" sheetId="30" r:id="rId12"/>
    <sheet name="Figure 1.11" sheetId="28" r:id="rId13"/>
    <sheet name="Figure 1.12" sheetId="29" r:id="rId14"/>
    <sheet name="NDR" sheetId="16" r:id="rId15"/>
    <sheet name="Figure 2.1" sheetId="17" r:id="rId16"/>
    <sheet name="Figure 2.2" sheetId="18" r:id="rId17"/>
    <sheet name="Figure 2.3" sheetId="19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0" l="1"/>
  <c r="E5" i="30"/>
  <c r="E10" i="23" l="1"/>
  <c r="E9" i="23"/>
  <c r="E8" i="23"/>
  <c r="E7" i="23"/>
  <c r="E6" i="23"/>
  <c r="E5" i="23"/>
  <c r="D10" i="24"/>
  <c r="D9" i="24"/>
  <c r="D8" i="24"/>
  <c r="D7" i="24"/>
  <c r="D6" i="24"/>
  <c r="D5" i="24"/>
  <c r="G7" i="22"/>
  <c r="F7" i="22"/>
  <c r="E7" i="22"/>
  <c r="D7" i="22"/>
  <c r="C7" i="22"/>
</calcChain>
</file>

<file path=xl/sharedStrings.xml><?xml version="1.0" encoding="utf-8"?>
<sst xmlns="http://schemas.openxmlformats.org/spreadsheetml/2006/main" count="246" uniqueCount="143">
  <si>
    <t>Return to Contents</t>
  </si>
  <si>
    <t>Outturn</t>
  </si>
  <si>
    <t>£ million</t>
  </si>
  <si>
    <t>Relative Error (%)</t>
  </si>
  <si>
    <t>Forecast Evaluation Report - September 2020 - Charts and Tables</t>
  </si>
  <si>
    <t>OBR average absolute error [2]</t>
  </si>
  <si>
    <t>Forecast 
(£ million)</t>
  </si>
  <si>
    <t>Error 
(£ million)</t>
  </si>
  <si>
    <t>Decomposition</t>
  </si>
  <si>
    <t>Base</t>
  </si>
  <si>
    <t>Increase</t>
  </si>
  <si>
    <t>Decrease</t>
  </si>
  <si>
    <t>Gross Income</t>
  </si>
  <si>
    <t/>
  </si>
  <si>
    <t>Reliefs</t>
  </si>
  <si>
    <t>Appeals</t>
  </si>
  <si>
    <t>SFC illustrative projection</t>
  </si>
  <si>
    <t>Provisional outturn</t>
  </si>
  <si>
    <t>Difference</t>
  </si>
  <si>
    <t xml:space="preserve">Provisional contributable amount (A) </t>
  </si>
  <si>
    <t xml:space="preserve">Net effect of prior year adjustments (B) </t>
  </si>
  <si>
    <t>Distributable amount (C)</t>
  </si>
  <si>
    <t>Annual balance (D)
( A + B - C)</t>
  </si>
  <si>
    <t>Cumulative balance (E)
(E from year before + D)</t>
  </si>
  <si>
    <t>Chapter 1 - Income Tax</t>
  </si>
  <si>
    <t>Chapter 2 - NDR</t>
  </si>
  <si>
    <t>Figure 2.1: Headline Evaluation - NDR February 2020 forecast of 2020-21</t>
  </si>
  <si>
    <t>Figure 2.2: Decomposition of February 2020 NDR forecast error for 2020-21</t>
  </si>
  <si>
    <t>Figure 2.3: Balance of the Non-Domestic Rating Account in 2020-21</t>
  </si>
  <si>
    <t>Figure 2.1: Headline evaluation – NDR February 2020 forecast of 2020-21</t>
  </si>
  <si>
    <t>Outturn [1]
(£ million)</t>
  </si>
  <si>
    <t xml:space="preserve">Other Adjustments </t>
  </si>
  <si>
    <t>February 2020 Forecast</t>
  </si>
  <si>
    <t>OBR (2021) Historical official forecasts database.</t>
  </si>
  <si>
    <r>
      <rPr>
        <sz val="9"/>
        <rFont val="Helvetica"/>
      </rPr>
      <t xml:space="preserve">Source: </t>
    </r>
    <r>
      <rPr>
        <u/>
        <sz val="9"/>
        <color rgb="FF0000FF"/>
        <rFont val="Helvetica"/>
      </rPr>
      <t>Scottish Fiscal Commission (2020) Scotland's Economic and Fiscal Forecasts - February 2020,</t>
    </r>
  </si>
  <si>
    <t>Scottish Government (2020) Scottish Budget 2020-21.</t>
  </si>
  <si>
    <t>[2] The OBR average is based on the average one-year-ahead forecast error over the period 2010-11 to 2019-20.</t>
  </si>
  <si>
    <t>[1] The outturn figure may change once the final audited figures are available. The average annual difference between provisional outturn and final audited figures between 2010-11 and 2019-20 was £2.0 million.</t>
  </si>
  <si>
    <t>Scottish Government (2021) Non-domestic rates income statistics,</t>
  </si>
  <si>
    <t>Scottish Government (2021) Non-domestic rates income statistics.</t>
  </si>
  <si>
    <t xml:space="preserve">Forecast </t>
  </si>
  <si>
    <t xml:space="preserve">Outturn </t>
  </si>
  <si>
    <t xml:space="preserve">Error </t>
  </si>
  <si>
    <t>Error (Relative %)</t>
  </si>
  <si>
    <t>(£ million)</t>
  </si>
  <si>
    <t>Error
(Relative %) [1]</t>
  </si>
  <si>
    <t>One-year ahead error</t>
  </si>
  <si>
    <t>Two-year ahead error</t>
  </si>
  <si>
    <t>[1] Our definition of forecast error is consistent with how we define it in our main 2021 Forecast Evaluation Report introduction.</t>
  </si>
  <si>
    <t xml:space="preserve">[2] The OBR’s UK income tax forecasting performance is not a perfect proxy for income tax forecasting in Scotland as the availability and timing of information is quite different. UK income tax is historically more volatile as it includes dividends taxation, </t>
  </si>
  <si>
    <t xml:space="preserve"> which is particularly sensitive to tax rate changes. The Scottish income tax forecast is only for non-savings, non-dividends income. We provide the OBR’s one-year and two-year ahead forecast.</t>
  </si>
  <si>
    <t>At the time of compiling our forecasts for the 2019-20 Budget we had access to economy data up to December 2018, but were still reliant on 2016-17 income tax outturn data.</t>
  </si>
  <si>
    <t>Figure 1.1: Headline evaluation – income tax December 2018 forecast of 2019-20</t>
  </si>
  <si>
    <t>Determinant</t>
  </si>
  <si>
    <t>Forecast</t>
  </si>
  <si>
    <t xml:space="preserve"> (per cent)</t>
  </si>
  <si>
    <t>(per cent) [1]</t>
  </si>
  <si>
    <t>Difference (percentage points)</t>
  </si>
  <si>
    <t>Employment</t>
  </si>
  <si>
    <t>Average earnings</t>
  </si>
  <si>
    <t>Total earnings</t>
  </si>
  <si>
    <t>Source: Scottish Fiscal Commission.</t>
  </si>
  <si>
    <t>[1] Outturn data as available at last forecast. Average earnings are equal to total earnings divided by employees, where employees are equal to total employment less self-employed</t>
  </si>
  <si>
    <t>Figure 1.2: Growth rates of key economic determinants between 2016-17 and 2019-20, SFC</t>
  </si>
  <si>
    <t>Economic forecast</t>
  </si>
  <si>
    <t>Other</t>
  </si>
  <si>
    <t>Total error</t>
  </si>
  <si>
    <t>HMRC Outturn July 2021</t>
  </si>
  <si>
    <t>Figure 1.3 Disaggregation of 2019-20 Scottish income tax forecast error</t>
  </si>
  <si>
    <t>HMRC (2021) Scottish Income Tax Outturn Statistics: 2019 to 2020.</t>
  </si>
  <si>
    <r>
      <rPr>
        <sz val="9"/>
        <rFont val="Helvetica"/>
      </rPr>
      <t xml:space="preserve">Source: </t>
    </r>
    <r>
      <rPr>
        <u/>
        <sz val="9"/>
        <color rgb="FF0000FF"/>
        <rFont val="Helvetica"/>
      </rPr>
      <t>Scottish Fiscal Commission (2018) Scotland’s Economic and Fiscal Forecasts – December 2018,</t>
    </r>
  </si>
  <si>
    <t>2019-20</t>
  </si>
  <si>
    <t>2020-21</t>
  </si>
  <si>
    <t>2021-22</t>
  </si>
  <si>
    <t>2022-23</t>
  </si>
  <si>
    <t>2023-24</t>
  </si>
  <si>
    <t>December 2018</t>
  </si>
  <si>
    <t>January 2021</t>
  </si>
  <si>
    <t>HMRC (2021) Scottish Income Tax Outturn Statistics: 2019 to 2020,</t>
  </si>
  <si>
    <t>Figure 1.4: Comparison of 2019-20 policy costing</t>
  </si>
  <si>
    <t>Scottish Fiscal Commission (2021) Scotland’s Economic and Fiscal Forecasts – January 2021.</t>
  </si>
  <si>
    <t>Tax bands</t>
  </si>
  <si>
    <t>SFC December 2018</t>
  </si>
  <si>
    <t>Error</t>
  </si>
  <si>
    <t>Starter Rate</t>
  </si>
  <si>
    <t>Basic Rate</t>
  </si>
  <si>
    <t>Intermediate Rate</t>
  </si>
  <si>
    <t>Higher Rate</t>
  </si>
  <si>
    <t>Top Rate</t>
  </si>
  <si>
    <t>All</t>
  </si>
  <si>
    <t>Figure 1.5: Comparison of number of taxpayers in 2019-20, December 2018 and outturn</t>
  </si>
  <si>
    <t>Internal information provided by HMRC.</t>
  </si>
  <si>
    <t>Forecast (£ million)</t>
  </si>
  <si>
    <t>Error (£ million)</t>
  </si>
  <si>
    <t>February 2018</t>
  </si>
  <si>
    <t>May 2018</t>
  </si>
  <si>
    <t>May 2019</t>
  </si>
  <si>
    <t>February 2020</t>
  </si>
  <si>
    <t>Outturn - July 2021</t>
  </si>
  <si>
    <r>
      <rPr>
        <sz val="9"/>
        <rFont val="Helvetica"/>
      </rPr>
      <t>Source:</t>
    </r>
    <r>
      <rPr>
        <u/>
        <sz val="9"/>
        <color rgb="FF0000FF"/>
        <rFont val="Helvetica"/>
      </rPr>
      <t xml:space="preserve"> HMRC (2021) Scottish Income Tax Outturn Statistics: 2019 to 2020,</t>
    </r>
  </si>
  <si>
    <t>Figure 1.6: Summary of income tax forecasts of 2019-20</t>
  </si>
  <si>
    <r>
      <rPr>
        <sz val="9"/>
        <rFont val="Helvetica"/>
      </rPr>
      <t xml:space="preserve">Source: </t>
    </r>
    <r>
      <rPr>
        <u/>
        <sz val="9"/>
        <color rgb="FF0000FF"/>
        <rFont val="Helvetica"/>
      </rPr>
      <t>Scottish Fiscal Commission (2018) Scotland's Economic and Fiscal Forecasts - December 2018,</t>
    </r>
  </si>
  <si>
    <t>Figure 1.7: Income tax revenue growth in 2019-20 from RTI, SFC Forecast and HMRC outturn</t>
  </si>
  <si>
    <t>RTI</t>
  </si>
  <si>
    <t>SFC Jan 2021</t>
  </si>
  <si>
    <t>PAYE</t>
  </si>
  <si>
    <t>Adjusted final</t>
  </si>
  <si>
    <t>SA</t>
  </si>
  <si>
    <t>Total</t>
  </si>
  <si>
    <t>2016-17</t>
  </si>
  <si>
    <t>2017-18</t>
  </si>
  <si>
    <t>2018-19</t>
  </si>
  <si>
    <t>Non-adjusted [1]</t>
  </si>
  <si>
    <t>Source: Scottish Fiscal Commission,</t>
  </si>
  <si>
    <t>[1] Non-adjusted neans that we haven't removed the effects of the 2016-17 outturn data. Adjusted means that we have removed this from the calculation.</t>
  </si>
  <si>
    <t>Budget setting forecast</t>
  </si>
  <si>
    <t>For Budget year</t>
  </si>
  <si>
    <t>Error, adjusted for outturn (£ million)</t>
  </si>
  <si>
    <t>Relative error, adjusted for outturn (%)</t>
  </si>
  <si>
    <t>February 2017 (SG)</t>
  </si>
  <si>
    <t>Scottish income tax</t>
  </si>
  <si>
    <t>BGA</t>
  </si>
  <si>
    <t>Reconciliation</t>
  </si>
  <si>
    <t>Forecast error</t>
  </si>
  <si>
    <t>Figure 1.9: 2019-20 Scottish income tax and BGA forecast errors and reconciliation</t>
  </si>
  <si>
    <t>Source: Scottish Fiscal Commission</t>
  </si>
  <si>
    <t>Net effect on budget</t>
  </si>
  <si>
    <t>IT revenues</t>
  </si>
  <si>
    <t>Net position</t>
  </si>
  <si>
    <t>Budget setting - December 2018</t>
  </si>
  <si>
    <t>Scottish Fiscal Commission (2018) Supplementary Publication Updated Income Tax Forecasts - February 2018,</t>
  </si>
  <si>
    <t>Scottish Fiscal Commission (2019) Scotland's Economic and Fiscal Forecasts - May 2019,</t>
  </si>
  <si>
    <t>Scottish Fiscal Commission (2020) Scotland's Economic and Fiscal Forecasts - February 2020,</t>
  </si>
  <si>
    <t>Scottish Fiscal Commission (2020) Scotland's Economic and Fiscal Forecasts - January 2021.</t>
  </si>
  <si>
    <r>
      <rPr>
        <sz val="9"/>
        <rFont val="Helvetica"/>
      </rPr>
      <t>Source:</t>
    </r>
    <r>
      <rPr>
        <sz val="9"/>
        <color theme="1"/>
        <rFont val="Helvetica"/>
      </rPr>
      <t xml:space="preserve"> Scottish Fiscal Commission,</t>
    </r>
  </si>
  <si>
    <t>Figure 1.11: Forecasts of 2019-20 SFC Scottish income tax revenues and the BGA</t>
  </si>
  <si>
    <t>Figure 1.12: Estimates of income tax reconciliations for 2019-20 at previous forecasts</t>
  </si>
  <si>
    <t>Figure 1.10: Errors in the net effect on budget and reconciliations</t>
  </si>
  <si>
    <t>Figure 1.8: Summary of budget setting forecast errors</t>
  </si>
  <si>
    <t>Scottish Fiscal Commission (2018) Scotland's Economic and Fiscal Forecasts - May 2018,</t>
  </si>
  <si>
    <t>Scottish Fiscal Commission (2018) Scotland's Economic and Fiscal Forecasts - December 2018,</t>
  </si>
  <si>
    <t>Growth rates (per cent)</t>
  </si>
  <si>
    <r>
      <rPr>
        <sz val="9"/>
        <rFont val="Helvetica"/>
      </rPr>
      <t xml:space="preserve">Source: </t>
    </r>
    <r>
      <rPr>
        <sz val="9"/>
        <color theme="1"/>
        <rFont val="Helvetica"/>
      </rPr>
      <t>Scottish Fiscal Commission.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</si>
</sst>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_-;\-* #,##0_-;_-* &quot;-&quot;??_-;_-@_-"/>
    <numFmt numFmtId="171" formatCode="0.0000000"/>
    <numFmt numFmtId="173" formatCode="0.000000000"/>
    <numFmt numFmtId="176" formatCode="#,##0.0000"/>
    <numFmt numFmtId="178" formatCode="#,##0.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sz val="11"/>
      <color theme="0"/>
      <name val="Helvetica"/>
    </font>
    <font>
      <b/>
      <sz val="11"/>
      <color theme="1"/>
      <name val="Helvetica"/>
    </font>
    <font>
      <u/>
      <sz val="11"/>
      <color theme="10"/>
      <name val="Calibri"/>
      <family val="2"/>
      <scheme val="minor"/>
    </font>
    <font>
      <u/>
      <sz val="11"/>
      <color theme="10"/>
      <name val="Helvetica"/>
    </font>
    <font>
      <sz val="9"/>
      <color theme="1"/>
      <name val="Helvetica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1"/>
      <color rgb="FFFFFFFF"/>
      <name val="Helvetica"/>
    </font>
    <font>
      <sz val="11"/>
      <color rgb="FF2C2926"/>
      <name val="Helvetica"/>
    </font>
    <font>
      <u/>
      <sz val="9"/>
      <color theme="10"/>
      <name val="Helvetica"/>
    </font>
    <font>
      <sz val="9"/>
      <color rgb="FF2C2926"/>
      <name val="Helvetica"/>
    </font>
    <font>
      <u/>
      <sz val="9"/>
      <color rgb="FF0000FF"/>
      <name val="Helvetica"/>
    </font>
    <font>
      <u/>
      <sz val="11"/>
      <color theme="1"/>
      <name val="Helvetica"/>
    </font>
    <font>
      <b/>
      <sz val="11"/>
      <name val="Helvetica"/>
    </font>
    <font>
      <u/>
      <sz val="9"/>
      <color theme="1"/>
      <name val="Helvetica"/>
    </font>
    <font>
      <b/>
      <sz val="11"/>
      <color rgb="FF2C2926"/>
      <name val="Helvetica"/>
    </font>
    <font>
      <sz val="11"/>
      <color rgb="FFFFFFFF"/>
      <name val="Helvetica"/>
    </font>
    <font>
      <sz val="11"/>
      <color rgb="FF0000FF"/>
      <name val="Helvetica"/>
    </font>
    <font>
      <sz val="10"/>
      <color rgb="FF2C2926"/>
      <name val="Arial"/>
      <family val="2"/>
    </font>
    <font>
      <b/>
      <sz val="12"/>
      <color rgb="FF000000"/>
      <name val="Helvetica"/>
    </font>
    <font>
      <sz val="11"/>
      <color rgb="FF2C2926"/>
      <name val="Arial"/>
      <family val="2"/>
    </font>
    <font>
      <b/>
      <sz val="10"/>
      <color rgb="FF2C2926"/>
      <name val="Arial"/>
      <family val="2"/>
    </font>
    <font>
      <u/>
      <sz val="12"/>
      <color theme="10"/>
      <name val="Arial"/>
      <family val="2"/>
    </font>
    <font>
      <sz val="9"/>
      <name val="Helvetica"/>
    </font>
    <font>
      <i/>
      <sz val="11"/>
      <color rgb="FF2C2926"/>
      <name val="Helvetica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25B8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25B8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7E0F0"/>
        <bgColor indexed="64"/>
      </patternFill>
    </fill>
    <fill>
      <patternFill patternType="solid">
        <fgColor rgb="FF91C1E2"/>
        <bgColor indexed="64"/>
      </patternFill>
    </fill>
  </fills>
  <borders count="29">
    <border>
      <left/>
      <right/>
      <top/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 style="thin">
        <color theme="0"/>
      </bottom>
      <diagonal/>
    </border>
    <border>
      <left style="medium">
        <color theme="7"/>
      </left>
      <right style="medium">
        <color theme="7"/>
      </right>
      <top style="thin">
        <color theme="0"/>
      </top>
      <bottom/>
      <diagonal/>
    </border>
    <border>
      <left style="medium">
        <color theme="7"/>
      </left>
      <right style="medium">
        <color theme="7"/>
      </right>
      <top/>
      <bottom/>
      <diagonal/>
    </border>
    <border>
      <left style="medium">
        <color theme="7"/>
      </left>
      <right style="medium">
        <color theme="7"/>
      </right>
      <top/>
      <bottom style="medium">
        <color theme="7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rgb="FFFFFFFF"/>
      </top>
      <bottom style="medium">
        <color theme="7"/>
      </bottom>
      <diagonal/>
    </border>
    <border>
      <left/>
      <right/>
      <top/>
      <bottom style="medium">
        <color rgb="FF225B81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225B81"/>
      </bottom>
      <diagonal/>
    </border>
    <border>
      <left/>
      <right style="medium">
        <color rgb="FFFFFFFF"/>
      </right>
      <top/>
      <bottom style="medium">
        <color rgb="FF225B8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theme="2"/>
      </bottom>
      <diagonal/>
    </border>
    <border>
      <left/>
      <right style="medium">
        <color rgb="FFFFFFFF"/>
      </right>
      <top/>
      <bottom style="medium">
        <color theme="2"/>
      </bottom>
      <diagonal/>
    </border>
    <border>
      <left/>
      <right/>
      <top/>
      <bottom style="thin">
        <color rgb="FF002060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2" fillId="2" borderId="0" xfId="0" applyFont="1" applyFill="1" applyBorder="1"/>
    <xf numFmtId="0" fontId="2" fillId="2" borderId="2" xfId="0" applyFont="1" applyFill="1" applyBorder="1"/>
    <xf numFmtId="0" fontId="6" fillId="2" borderId="3" xfId="1" applyFont="1" applyFill="1" applyBorder="1"/>
    <xf numFmtId="0" fontId="2" fillId="2" borderId="4" xfId="0" applyFont="1" applyFill="1" applyBorder="1"/>
    <xf numFmtId="0" fontId="11" fillId="4" borderId="6" xfId="0" applyFont="1" applyFill="1" applyBorder="1" applyAlignment="1">
      <alignment horizontal="center" vertical="center" wrapText="1"/>
    </xf>
    <xf numFmtId="3" fontId="12" fillId="5" borderId="8" xfId="0" applyNumberFormat="1" applyFont="1" applyFill="1" applyBorder="1" applyAlignment="1">
      <alignment horizontal="right" vertical="center" wrapText="1"/>
    </xf>
    <xf numFmtId="1" fontId="12" fillId="5" borderId="8" xfId="0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11" fillId="4" borderId="5" xfId="0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5" fillId="2" borderId="0" xfId="1" applyFont="1" applyFill="1"/>
    <xf numFmtId="0" fontId="19" fillId="0" borderId="0" xfId="0" applyFont="1" applyAlignment="1">
      <alignment vertical="center"/>
    </xf>
    <xf numFmtId="0" fontId="11" fillId="4" borderId="10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right" vertical="center" wrapText="1"/>
    </xf>
    <xf numFmtId="0" fontId="3" fillId="3" borderId="1" xfId="1" applyFont="1" applyFill="1" applyBorder="1"/>
    <xf numFmtId="0" fontId="20" fillId="4" borderId="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3" fontId="2" fillId="6" borderId="0" xfId="0" applyNumberFormat="1" applyFont="1" applyFill="1" applyBorder="1" applyAlignment="1">
      <alignment vertical="center"/>
    </xf>
    <xf numFmtId="1" fontId="2" fillId="6" borderId="0" xfId="0" applyNumberFormat="1" applyFont="1" applyFill="1" applyBorder="1" applyAlignment="1">
      <alignment vertical="center"/>
    </xf>
    <xf numFmtId="3" fontId="12" fillId="5" borderId="11" xfId="0" applyNumberFormat="1" applyFont="1" applyFill="1" applyBorder="1" applyAlignment="1">
      <alignment horizontal="right" vertical="center" wrapText="1"/>
    </xf>
    <xf numFmtId="0" fontId="21" fillId="2" borderId="0" xfId="0" applyFont="1" applyFill="1"/>
    <xf numFmtId="0" fontId="17" fillId="0" borderId="0" xfId="4" applyFont="1" applyFill="1" applyBorder="1"/>
    <xf numFmtId="0" fontId="22" fillId="0" borderId="0" xfId="4" applyFont="1" applyFill="1" applyBorder="1"/>
    <xf numFmtId="0" fontId="2" fillId="0" borderId="0" xfId="0" applyFont="1" applyFill="1" applyBorder="1"/>
    <xf numFmtId="0" fontId="23" fillId="0" borderId="0" xfId="4" applyFont="1" applyFill="1" applyBorder="1" applyAlignment="1">
      <alignment vertical="center"/>
    </xf>
    <xf numFmtId="0" fontId="24" fillId="0" borderId="0" xfId="4" applyFont="1" applyFill="1" applyBorder="1"/>
    <xf numFmtId="0" fontId="2" fillId="0" borderId="0" xfId="0" applyFont="1" applyFill="1" applyBorder="1" applyAlignment="1">
      <alignment vertical="center"/>
    </xf>
    <xf numFmtId="0" fontId="25" fillId="0" borderId="0" xfId="4" applyFont="1" applyFill="1" applyBorder="1"/>
    <xf numFmtId="0" fontId="14" fillId="0" borderId="0" xfId="4" applyFont="1" applyFill="1" applyBorder="1"/>
    <xf numFmtId="0" fontId="11" fillId="7" borderId="10" xfId="0" applyFont="1" applyFill="1" applyBorder="1" applyAlignment="1">
      <alignment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2" fillId="0" borderId="0" xfId="4" applyFont="1" applyFill="1" applyBorder="1"/>
    <xf numFmtId="3" fontId="12" fillId="0" borderId="0" xfId="4" applyNumberFormat="1" applyFont="1" applyFill="1" applyBorder="1"/>
    <xf numFmtId="0" fontId="12" fillId="0" borderId="0" xfId="4" applyFont="1" applyFill="1" applyBorder="1" applyAlignment="1">
      <alignment horizontal="left" indent="1"/>
    </xf>
    <xf numFmtId="0" fontId="12" fillId="8" borderId="14" xfId="0" applyFont="1" applyFill="1" applyBorder="1" applyAlignment="1">
      <alignment vertical="center"/>
    </xf>
    <xf numFmtId="3" fontId="12" fillId="8" borderId="14" xfId="0" applyNumberFormat="1" applyFont="1" applyFill="1" applyBorder="1" applyAlignment="1">
      <alignment vertical="center"/>
    </xf>
    <xf numFmtId="0" fontId="19" fillId="0" borderId="0" xfId="0" applyFont="1"/>
    <xf numFmtId="0" fontId="11" fillId="4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3" fontId="12" fillId="0" borderId="15" xfId="0" applyNumberFormat="1" applyFont="1" applyFill="1" applyBorder="1" applyAlignment="1">
      <alignment horizontal="right" vertical="center" wrapText="1"/>
    </xf>
    <xf numFmtId="3" fontId="12" fillId="9" borderId="0" xfId="0" applyNumberFormat="1" applyFont="1" applyFill="1" applyBorder="1" applyAlignment="1">
      <alignment horizontal="right" vertical="center" wrapText="1"/>
    </xf>
    <xf numFmtId="3" fontId="12" fillId="0" borderId="15" xfId="0" applyNumberFormat="1" applyFont="1" applyBorder="1" applyAlignment="1">
      <alignment horizontal="right" vertical="center" wrapText="1"/>
    </xf>
    <xf numFmtId="1" fontId="12" fillId="0" borderId="15" xfId="0" applyNumberFormat="1" applyFont="1" applyFill="1" applyBorder="1" applyAlignment="1">
      <alignment horizontal="right" vertical="center" wrapText="1"/>
    </xf>
    <xf numFmtId="1" fontId="12" fillId="9" borderId="0" xfId="0" applyNumberFormat="1" applyFont="1" applyFill="1" applyBorder="1" applyAlignment="1">
      <alignment horizontal="right" vertical="center" wrapText="1"/>
    </xf>
    <xf numFmtId="1" fontId="12" fillId="0" borderId="15" xfId="0" applyNumberFormat="1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2" fillId="2" borderId="3" xfId="0" applyFont="1" applyFill="1" applyBorder="1"/>
    <xf numFmtId="0" fontId="2" fillId="2" borderId="17" xfId="0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15" fillId="2" borderId="0" xfId="1" applyFont="1" applyFill="1" applyAlignment="1"/>
    <xf numFmtId="0" fontId="15" fillId="2" borderId="0" xfId="1" applyFont="1" applyFill="1" applyAlignment="1">
      <alignment horizontal="left"/>
    </xf>
    <xf numFmtId="1" fontId="12" fillId="9" borderId="0" xfId="0" applyNumberFormat="1" applyFont="1" applyFill="1" applyBorder="1" applyAlignment="1">
      <alignment horizontal="right" vertical="center" wrapText="1"/>
    </xf>
    <xf numFmtId="1" fontId="12" fillId="0" borderId="16" xfId="0" applyNumberFormat="1" applyFont="1" applyBorder="1" applyAlignment="1">
      <alignment horizontal="right" vertical="center" wrapText="1"/>
    </xf>
    <xf numFmtId="165" fontId="12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2" borderId="0" xfId="1" applyFont="1" applyFill="1" applyBorder="1" applyAlignment="1"/>
    <xf numFmtId="1" fontId="12" fillId="0" borderId="16" xfId="0" applyNumberFormat="1" applyFont="1" applyFill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1" fontId="12" fillId="0" borderId="18" xfId="0" applyNumberFormat="1" applyFont="1" applyFill="1" applyBorder="1" applyAlignment="1">
      <alignment vertical="center" wrapText="1"/>
    </xf>
    <xf numFmtId="1" fontId="12" fillId="9" borderId="17" xfId="0" applyNumberFormat="1" applyFont="1" applyFill="1" applyBorder="1" applyAlignment="1">
      <alignment horizontal="right" vertical="center" wrapText="1"/>
    </xf>
    <xf numFmtId="1" fontId="12" fillId="0" borderId="18" xfId="0" applyNumberFormat="1" applyFont="1" applyBorder="1" applyAlignment="1">
      <alignment horizontal="right" vertical="center" wrapText="1"/>
    </xf>
    <xf numFmtId="0" fontId="16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 wrapText="1"/>
    </xf>
    <xf numFmtId="0" fontId="15" fillId="0" borderId="0" xfId="1" applyFont="1" applyFill="1" applyBorder="1" applyAlignment="1">
      <alignment vertical="center"/>
    </xf>
    <xf numFmtId="0" fontId="11" fillId="4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 wrapText="1"/>
    </xf>
    <xf numFmtId="165" fontId="12" fillId="5" borderId="8" xfId="11" applyNumberFormat="1" applyFont="1" applyFill="1" applyBorder="1" applyAlignment="1">
      <alignment horizontal="right" vertical="center" wrapText="1"/>
    </xf>
    <xf numFmtId="0" fontId="12" fillId="5" borderId="19" xfId="0" applyFont="1" applyFill="1" applyBorder="1" applyAlignment="1">
      <alignment vertical="center" wrapText="1"/>
    </xf>
    <xf numFmtId="0" fontId="12" fillId="5" borderId="19" xfId="0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right" vertical="center" wrapText="1"/>
    </xf>
    <xf numFmtId="165" fontId="12" fillId="5" borderId="19" xfId="0" applyNumberFormat="1" applyFont="1" applyFill="1" applyBorder="1" applyAlignment="1">
      <alignment horizontal="right" vertical="center" wrapText="1"/>
    </xf>
    <xf numFmtId="165" fontId="12" fillId="5" borderId="0" xfId="0" applyNumberFormat="1" applyFont="1" applyFill="1" applyBorder="1" applyAlignment="1">
      <alignment horizontal="right" vertical="center" wrapText="1"/>
    </xf>
    <xf numFmtId="0" fontId="18" fillId="0" borderId="0" xfId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7" xfId="0" applyFont="1" applyBorder="1" applyAlignment="1">
      <alignment vertical="center" wrapText="1"/>
    </xf>
    <xf numFmtId="0" fontId="12" fillId="5" borderId="8" xfId="0" applyFont="1" applyFill="1" applyBorder="1" applyAlignment="1">
      <alignment horizontal="right" vertical="center" wrapText="1"/>
    </xf>
    <xf numFmtId="0" fontId="12" fillId="0" borderId="20" xfId="0" applyFont="1" applyBorder="1" applyAlignment="1">
      <alignment vertical="center" wrapText="1"/>
    </xf>
    <xf numFmtId="165" fontId="12" fillId="5" borderId="8" xfId="0" applyNumberFormat="1" applyFont="1" applyFill="1" applyBorder="1" applyAlignment="1">
      <alignment horizontal="right" vertical="center" wrapText="1"/>
    </xf>
    <xf numFmtId="165" fontId="12" fillId="5" borderId="21" xfId="0" applyNumberFormat="1" applyFont="1" applyFill="1" applyBorder="1" applyAlignment="1">
      <alignment horizontal="right" vertical="center" wrapText="1"/>
    </xf>
    <xf numFmtId="1" fontId="12" fillId="5" borderId="21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left" vertical="center" wrapText="1"/>
    </xf>
    <xf numFmtId="3" fontId="12" fillId="5" borderId="21" xfId="0" applyNumberFormat="1" applyFont="1" applyFill="1" applyBorder="1" applyAlignment="1">
      <alignment horizontal="right" vertical="center" wrapText="1"/>
    </xf>
    <xf numFmtId="17" fontId="12" fillId="0" borderId="7" xfId="0" quotePrefix="1" applyNumberFormat="1" applyFont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3" fontId="12" fillId="5" borderId="9" xfId="0" applyNumberFormat="1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3" fontId="12" fillId="5" borderId="7" xfId="0" applyNumberFormat="1" applyFont="1" applyFill="1" applyBorder="1" applyAlignment="1">
      <alignment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 vertical="center" wrapText="1"/>
    </xf>
    <xf numFmtId="17" fontId="12" fillId="5" borderId="7" xfId="0" quotePrefix="1" applyNumberFormat="1" applyFont="1" applyFill="1" applyBorder="1" applyAlignment="1">
      <alignment vertical="center" wrapText="1"/>
    </xf>
    <xf numFmtId="17" fontId="12" fillId="5" borderId="0" xfId="0" quotePrefix="1" applyNumberFormat="1" applyFont="1" applyFill="1" applyAlignment="1">
      <alignment vertical="center" wrapText="1"/>
    </xf>
    <xf numFmtId="165" fontId="2" fillId="2" borderId="0" xfId="0" applyNumberFormat="1" applyFont="1" applyFill="1"/>
    <xf numFmtId="17" fontId="12" fillId="6" borderId="7" xfId="0" quotePrefix="1" applyNumberFormat="1" applyFont="1" applyFill="1" applyBorder="1" applyAlignment="1">
      <alignment vertical="center" wrapText="1"/>
    </xf>
    <xf numFmtId="3" fontId="12" fillId="6" borderId="8" xfId="0" applyNumberFormat="1" applyFont="1" applyFill="1" applyBorder="1" applyAlignment="1">
      <alignment horizontal="right" vertical="center" wrapText="1"/>
    </xf>
    <xf numFmtId="165" fontId="12" fillId="6" borderId="8" xfId="0" applyNumberFormat="1" applyFont="1" applyFill="1" applyBorder="1" applyAlignment="1">
      <alignment horizontal="right" vertical="center" wrapText="1"/>
    </xf>
    <xf numFmtId="166" fontId="12" fillId="5" borderId="21" xfId="10" applyNumberFormat="1" applyFont="1" applyFill="1" applyBorder="1" applyAlignment="1">
      <alignment horizontal="right" vertical="center" wrapText="1"/>
    </xf>
    <xf numFmtId="0" fontId="14" fillId="0" borderId="0" xfId="0" applyFont="1"/>
    <xf numFmtId="0" fontId="11" fillId="0" borderId="0" xfId="0" applyFont="1" applyFill="1" applyBorder="1" applyAlignment="1">
      <alignment horizontal="left" vertical="center" wrapText="1"/>
    </xf>
    <xf numFmtId="17" fontId="12" fillId="0" borderId="0" xfId="0" quotePrefix="1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/>
    <xf numFmtId="0" fontId="11" fillId="4" borderId="22" xfId="0" applyFont="1" applyFill="1" applyBorder="1" applyAlignment="1">
      <alignment vertical="center" wrapText="1"/>
    </xf>
    <xf numFmtId="17" fontId="12" fillId="0" borderId="23" xfId="0" quotePrefix="1" applyNumberFormat="1" applyFont="1" applyBorder="1" applyAlignment="1">
      <alignment vertical="center" wrapText="1"/>
    </xf>
    <xf numFmtId="0" fontId="12" fillId="0" borderId="24" xfId="0" applyFont="1" applyBorder="1" applyAlignment="1">
      <alignment horizontal="right" vertical="center" wrapText="1"/>
    </xf>
    <xf numFmtId="1" fontId="12" fillId="5" borderId="19" xfId="0" applyNumberFormat="1" applyFont="1" applyFill="1" applyBorder="1" applyAlignment="1">
      <alignment horizontal="right" vertical="center" wrapText="1"/>
    </xf>
    <xf numFmtId="0" fontId="0" fillId="0" borderId="0" xfId="0"/>
    <xf numFmtId="0" fontId="2" fillId="2" borderId="0" xfId="0" applyFont="1" applyFill="1"/>
    <xf numFmtId="0" fontId="6" fillId="2" borderId="3" xfId="1" applyFont="1" applyFill="1" applyBorder="1"/>
    <xf numFmtId="3" fontId="12" fillId="5" borderId="8" xfId="0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19" fillId="0" borderId="0" xfId="0" applyFont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5" fillId="2" borderId="0" xfId="1" applyFont="1" applyFill="1" applyAlignment="1">
      <alignment horizontal="left"/>
    </xf>
    <xf numFmtId="0" fontId="16" fillId="2" borderId="0" xfId="1" applyFont="1" applyFill="1" applyAlignment="1">
      <alignment horizontal="center" wrapText="1"/>
    </xf>
    <xf numFmtId="0" fontId="12" fillId="5" borderId="7" xfId="0" applyFont="1" applyFill="1" applyBorder="1" applyAlignment="1">
      <alignment vertical="center" wrapText="1"/>
    </xf>
    <xf numFmtId="0" fontId="12" fillId="5" borderId="19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 wrapText="1"/>
    </xf>
    <xf numFmtId="165" fontId="2" fillId="2" borderId="0" xfId="0" applyNumberFormat="1" applyFont="1" applyFill="1"/>
    <xf numFmtId="3" fontId="2" fillId="2" borderId="0" xfId="0" applyNumberFormat="1" applyFont="1" applyFill="1"/>
    <xf numFmtId="1" fontId="12" fillId="5" borderId="19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28" fillId="0" borderId="9" xfId="0" applyFont="1" applyBorder="1" applyAlignment="1">
      <alignment vertical="center" wrapText="1"/>
    </xf>
    <xf numFmtId="3" fontId="28" fillId="5" borderId="10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3" fontId="2" fillId="0" borderId="0" xfId="11" applyNumberFormat="1" applyFont="1"/>
    <xf numFmtId="0" fontId="11" fillId="4" borderId="15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49" fontId="2" fillId="0" borderId="0" xfId="0" applyNumberFormat="1" applyFont="1"/>
    <xf numFmtId="0" fontId="11" fillId="4" borderId="26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right" vertical="center" wrapText="1"/>
    </xf>
    <xf numFmtId="0" fontId="16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left"/>
    </xf>
    <xf numFmtId="0" fontId="11" fillId="4" borderId="5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left" vertical="center" wrapText="1"/>
    </xf>
    <xf numFmtId="0" fontId="12" fillId="10" borderId="16" xfId="0" applyFont="1" applyFill="1" applyBorder="1" applyAlignment="1">
      <alignment horizontal="left" vertical="center" wrapText="1"/>
    </xf>
    <xf numFmtId="0" fontId="12" fillId="10" borderId="6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 wrapText="1"/>
    </xf>
    <xf numFmtId="0" fontId="11" fillId="4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7" fillId="0" borderId="0" xfId="0" applyFont="1"/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left" wrapText="1"/>
    </xf>
    <xf numFmtId="0" fontId="22" fillId="0" borderId="0" xfId="4" applyFont="1" applyFill="1" applyBorder="1"/>
    <xf numFmtId="1" fontId="2" fillId="2" borderId="0" xfId="0" applyNumberFormat="1" applyFont="1" applyFill="1"/>
    <xf numFmtId="171" fontId="2" fillId="2" borderId="0" xfId="0" applyNumberFormat="1" applyFont="1" applyFill="1"/>
    <xf numFmtId="173" fontId="2" fillId="2" borderId="0" xfId="0" applyNumberFormat="1" applyFont="1" applyFill="1"/>
    <xf numFmtId="176" fontId="2" fillId="2" borderId="0" xfId="0" applyNumberFormat="1" applyFont="1" applyFill="1"/>
    <xf numFmtId="0" fontId="2" fillId="0" borderId="14" xfId="0" applyFont="1" applyBorder="1"/>
    <xf numFmtId="3" fontId="2" fillId="0" borderId="14" xfId="0" applyNumberFormat="1" applyFont="1" applyBorder="1"/>
    <xf numFmtId="178" fontId="2" fillId="2" borderId="0" xfId="0" applyNumberFormat="1" applyFont="1" applyFill="1"/>
    <xf numFmtId="0" fontId="2" fillId="0" borderId="28" xfId="0" applyFont="1" applyBorder="1"/>
    <xf numFmtId="3" fontId="2" fillId="0" borderId="28" xfId="0" applyNumberFormat="1" applyFont="1" applyBorder="1"/>
  </cellXfs>
  <cellStyles count="15">
    <cellStyle name="% 10" xfId="2"/>
    <cellStyle name="Comma" xfId="10" builtinId="3"/>
    <cellStyle name="Comma 2" xfId="6"/>
    <cellStyle name="Comma 2 2" xfId="12"/>
    <cellStyle name="Comma 3" xfId="14"/>
    <cellStyle name="Comma 40" xfId="5"/>
    <cellStyle name="Comma 40 2" xfId="7"/>
    <cellStyle name="Comma 40 2 2" xfId="13"/>
    <cellStyle name="Hyperlink" xfId="1" builtinId="8"/>
    <cellStyle name="Hyperlink 2" xfId="3"/>
    <cellStyle name="Hyperlink 2 2" xfId="8"/>
    <cellStyle name="Hyperlink 6" xfId="9"/>
    <cellStyle name="Normal" xfId="0" builtinId="0"/>
    <cellStyle name="Normal 168" xfId="4"/>
    <cellStyle name="Percent" xfId="11" builtinId="5"/>
  </cellStyles>
  <dxfs count="0"/>
  <tableStyles count="0" defaultTableStyle="TableStyleMedium2" defaultPivotStyle="PivotStyleLight16"/>
  <colors>
    <mruColors>
      <color rgb="FF0000FF"/>
      <color rgb="FFBEB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styles" Target="styles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theme" Target="theme/theme1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alcChain" Target="calcChain.xml" Id="rId22" /><Relationship Type="http://schemas.openxmlformats.org/officeDocument/2006/relationships/customXml" Target="/customXML/item2.xml" Id="Rd5cd7c9780cf4bd3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511324164146549E-2"/>
          <c:y val="4.2169829403871956E-2"/>
          <c:w val="0.88867099846764097"/>
          <c:h val="0.794263152413596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25B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95-44FA-AF9D-678FC71FC2C1}"/>
              </c:ext>
            </c:extLst>
          </c:dPt>
          <c:dPt>
            <c:idx val="1"/>
            <c:invertIfNegative val="0"/>
            <c:bubble3D val="0"/>
            <c:spPr>
              <a:solidFill>
                <a:srgbClr val="4FAD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195-44FA-AF9D-678FC71FC2C1}"/>
              </c:ext>
            </c:extLst>
          </c:dPt>
          <c:dPt>
            <c:idx val="2"/>
            <c:invertIfNegative val="0"/>
            <c:bubble3D val="0"/>
            <c:spPr>
              <a:solidFill>
                <a:srgbClr val="4FAD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195-44FA-AF9D-678FC71FC2C1}"/>
              </c:ext>
            </c:extLst>
          </c:dPt>
          <c:dPt>
            <c:idx val="3"/>
            <c:invertIfNegative val="0"/>
            <c:bubble3D val="0"/>
            <c:spPr>
              <a:solidFill>
                <a:srgbClr val="FFA4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95-44FA-AF9D-678FC71FC2C1}"/>
              </c:ext>
            </c:extLst>
          </c:dPt>
          <c:dPt>
            <c:idx val="4"/>
            <c:invertIfNegative val="0"/>
            <c:bubble3D val="0"/>
            <c:spPr>
              <a:solidFill>
                <a:srgbClr val="FFA4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95-44FA-AF9D-678FC71FC2C1}"/>
              </c:ext>
            </c:extLst>
          </c:dPt>
          <c:dPt>
            <c:idx val="5"/>
            <c:invertIfNegative val="0"/>
            <c:bubble3D val="0"/>
            <c:spPr>
              <a:solidFill>
                <a:srgbClr val="FFA4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95-44FA-AF9D-678FC71FC2C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1.7'!$C$22:$H$23</c:f>
              <c:multiLvlStrCache>
                <c:ptCount val="6"/>
                <c:lvl>
                  <c:pt idx="0">
                    <c:v>PAYE</c:v>
                  </c:pt>
                  <c:pt idx="1">
                    <c:v>Non-adjusted [1]</c:v>
                  </c:pt>
                  <c:pt idx="2">
                    <c:v>Adjusted final</c:v>
                  </c:pt>
                  <c:pt idx="3">
                    <c:v>PAYE</c:v>
                  </c:pt>
                  <c:pt idx="4">
                    <c:v>SA</c:v>
                  </c:pt>
                  <c:pt idx="5">
                    <c:v>Total</c:v>
                  </c:pt>
                </c:lvl>
                <c:lvl>
                  <c:pt idx="0">
                    <c:v>RTI</c:v>
                  </c:pt>
                  <c:pt idx="1">
                    <c:v>SFC Jan 2021</c:v>
                  </c:pt>
                  <c:pt idx="3">
                    <c:v>Outturn</c:v>
                  </c:pt>
                </c:lvl>
              </c:multiLvlStrCache>
            </c:multiLvlStrRef>
          </c:cat>
          <c:val>
            <c:numRef>
              <c:f>'Figure 1.7'!$C$31:$H$31</c:f>
              <c:numCache>
                <c:formatCode>#,##0</c:formatCode>
                <c:ptCount val="6"/>
                <c:pt idx="0">
                  <c:v>2.6782415958625849</c:v>
                </c:pt>
                <c:pt idx="1">
                  <c:v>3.6046766326204072</c:v>
                </c:pt>
                <c:pt idx="2">
                  <c:v>2.4434323926736612</c:v>
                </c:pt>
                <c:pt idx="3">
                  <c:v>3.1232091690544417</c:v>
                </c:pt>
                <c:pt idx="4">
                  <c:v>-2.2284122562674091</c:v>
                </c:pt>
                <c:pt idx="5">
                  <c:v>2.3970231914157258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95-44FA-AF9D-678FC71FC2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9651304"/>
        <c:axId val="519642448"/>
      </c:barChart>
      <c:catAx>
        <c:axId val="51965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19642448"/>
        <c:crosses val="autoZero"/>
        <c:auto val="1"/>
        <c:lblAlgn val="ctr"/>
        <c:lblOffset val="100"/>
        <c:noMultiLvlLbl val="0"/>
      </c:catAx>
      <c:valAx>
        <c:axId val="51964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Growth rate - per cent</a:t>
                </a:r>
              </a:p>
            </c:rich>
          </c:tx>
          <c:layout>
            <c:manualLayout>
              <c:xMode val="edge"/>
              <c:yMode val="edge"/>
              <c:x val="1.5854141894569955E-2"/>
              <c:y val="0.226496961025357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1965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1.11'!$C$29</c:f>
              <c:strCache>
                <c:ptCount val="1"/>
                <c:pt idx="0">
                  <c:v>IT revenues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Budget setting - December 2018</c:v>
              </c:pt>
              <c:pt idx="1">
                <c:v>May 2019</c:v>
              </c:pt>
              <c:pt idx="2">
                <c:v>February 2020</c:v>
              </c:pt>
              <c:pt idx="3">
                <c:v>January 2021</c:v>
              </c:pt>
              <c:pt idx="4">
                <c:v>Outturn - July 2021</c:v>
              </c:pt>
            </c:strLit>
          </c:cat>
          <c:val>
            <c:numRef>
              <c:f>'Figure 1.11'!$C$30:$C$34</c:f>
              <c:numCache>
                <c:formatCode>#,##0</c:formatCode>
                <c:ptCount val="5"/>
                <c:pt idx="0">
                  <c:v>11683.575818517967</c:v>
                </c:pt>
                <c:pt idx="1">
                  <c:v>11703.424303636893</c:v>
                </c:pt>
                <c:pt idx="2">
                  <c:v>11676.907303692113</c:v>
                </c:pt>
                <c:pt idx="3">
                  <c:v>11838.322644632066</c:v>
                </c:pt>
                <c:pt idx="4">
                  <c:v>11832.602817999999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E-4D96-BE64-E62E582C6322}"/>
            </c:ext>
          </c:extLst>
        </c:ser>
        <c:ser>
          <c:idx val="1"/>
          <c:order val="1"/>
          <c:tx>
            <c:v>BGA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Budget setting - December 2018</c:v>
              </c:pt>
              <c:pt idx="1">
                <c:v>May 2019</c:v>
              </c:pt>
              <c:pt idx="2">
                <c:v>February 2020</c:v>
              </c:pt>
              <c:pt idx="3">
                <c:v>January 2021</c:v>
              </c:pt>
              <c:pt idx="4">
                <c:v>Outturn - July 2021</c:v>
              </c:pt>
            </c:strLit>
          </c:cat>
          <c:val>
            <c:numRef>
              <c:f>'Figure 1.11'!$D$30:$D$34</c:f>
              <c:numCache>
                <c:formatCode>#,##0</c:formatCode>
                <c:ptCount val="5"/>
                <c:pt idx="0">
                  <c:v>11501.09637519259</c:v>
                </c:pt>
                <c:pt idx="1">
                  <c:v>11708.623989553877</c:v>
                </c:pt>
                <c:pt idx="2">
                  <c:v>11705.3214035127</c:v>
                </c:pt>
                <c:pt idx="3">
                  <c:v>11581.559882867718</c:v>
                </c:pt>
                <c:pt idx="4">
                  <c:v>11684.6103874776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E-4D96-BE64-E62E582C6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679488"/>
        <c:axId val="547682768"/>
      </c:barChart>
      <c:catAx>
        <c:axId val="547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47682768"/>
        <c:crosses val="autoZero"/>
        <c:auto val="1"/>
        <c:lblAlgn val="ctr"/>
        <c:lblOffset val="100"/>
        <c:noMultiLvlLbl val="0"/>
      </c:catAx>
      <c:valAx>
        <c:axId val="5476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£ million</a:t>
                </a:r>
              </a:p>
            </c:rich>
          </c:tx>
          <c:layout>
            <c:manualLayout>
              <c:xMode val="edge"/>
              <c:yMode val="edge"/>
              <c:x val="1.4998127448359424E-2"/>
              <c:y val="6.66284368363488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4767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1.12'!$E$29</c:f>
              <c:strCache>
                <c:ptCount val="1"/>
                <c:pt idx="0">
                  <c:v>Net position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Budget setting - December 2018</c:v>
              </c:pt>
              <c:pt idx="1">
                <c:v>May 2019</c:v>
              </c:pt>
              <c:pt idx="2">
                <c:v>February 2020</c:v>
              </c:pt>
              <c:pt idx="3">
                <c:v>January 2021</c:v>
              </c:pt>
              <c:pt idx="4">
                <c:v>Outturn - July 2021</c:v>
              </c:pt>
            </c:strLit>
          </c:cat>
          <c:val>
            <c:numRef>
              <c:f>'Figure 1.12'!$E$30:$E$34</c:f>
              <c:numCache>
                <c:formatCode>#,##0</c:formatCode>
                <c:ptCount val="5"/>
                <c:pt idx="0">
                  <c:v>182.47944332537736</c:v>
                </c:pt>
                <c:pt idx="1">
                  <c:v>-5.1996859169830714</c:v>
                </c:pt>
                <c:pt idx="2">
                  <c:v>-28.41409982058758</c:v>
                </c:pt>
                <c:pt idx="3">
                  <c:v>256.7627617643484</c:v>
                </c:pt>
                <c:pt idx="4">
                  <c:v>147.99243052239945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6-4CB1-946F-B4A066FEA266}"/>
            </c:ext>
          </c:extLst>
        </c:ser>
        <c:ser>
          <c:idx val="1"/>
          <c:order val="1"/>
          <c:tx>
            <c:v>Reconciliation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Budget setting - December 2018</c:v>
              </c:pt>
              <c:pt idx="1">
                <c:v>May 2019</c:v>
              </c:pt>
              <c:pt idx="2">
                <c:v>February 2020</c:v>
              </c:pt>
              <c:pt idx="3">
                <c:v>January 2021</c:v>
              </c:pt>
              <c:pt idx="4">
                <c:v>Outturn - July 2021</c:v>
              </c:pt>
            </c:strLit>
          </c:cat>
          <c:val>
            <c:numRef>
              <c:f>'Figure 1.12'!$F$30:$F$34</c:f>
              <c:numCache>
                <c:formatCode>#,##0</c:formatCode>
                <c:ptCount val="5"/>
                <c:pt idx="1">
                  <c:v>-187.67912924236043</c:v>
                </c:pt>
                <c:pt idx="2">
                  <c:v>-210.89354314596494</c:v>
                </c:pt>
                <c:pt idx="3">
                  <c:v>74.283318438971037</c:v>
                </c:pt>
                <c:pt idx="4">
                  <c:v>-34.487012802977915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66-4CB1-946F-B4A066FEA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679488"/>
        <c:axId val="547682768"/>
      </c:barChart>
      <c:catAx>
        <c:axId val="547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47682768"/>
        <c:crosses val="autoZero"/>
        <c:auto val="1"/>
        <c:lblAlgn val="ctr"/>
        <c:lblOffset val="100"/>
        <c:noMultiLvlLbl val="0"/>
      </c:catAx>
      <c:valAx>
        <c:axId val="5476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£ million</a:t>
                </a:r>
              </a:p>
            </c:rich>
          </c:tx>
          <c:layout>
            <c:manualLayout>
              <c:xMode val="edge"/>
              <c:yMode val="edge"/>
              <c:x val="1.4998127448359424E-2"/>
              <c:y val="6.66284368363488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4767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077034719646514"/>
          <c:y val="5.6326572015734247E-3"/>
          <c:w val="0.72302351358094374"/>
          <c:h val="0.841529113083311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2.2'!$D$24</c:f>
              <c:strCache>
                <c:ptCount val="1"/>
                <c:pt idx="0">
                  <c:v>Base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225B81"/>
              </a:solidFill>
            </c:spPr>
            <c:extLst>
              <c:ext xmlns:c16="http://schemas.microsoft.com/office/drawing/2014/chart" uri="{C3380CC4-5D6E-409C-BE32-E72D297353CC}">
                <c16:uniqueId val="{00000001-3CCA-44B6-9088-DA506705FD75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3CCA-44B6-9088-DA506705FD75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3CCA-44B6-9088-DA506705FD75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3CCA-44B6-9088-DA506705FD75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3CCA-44B6-9088-DA506705FD75}"/>
              </c:ext>
            </c:extLst>
          </c:dPt>
          <c:dPt>
            <c:idx val="5"/>
            <c:invertIfNegative val="0"/>
            <c:bubble3D val="0"/>
            <c:spPr>
              <a:solidFill>
                <a:srgbClr val="225B81"/>
              </a:solidFill>
            </c:spPr>
            <c:extLst>
              <c:ext xmlns:c16="http://schemas.microsoft.com/office/drawing/2014/chart" uri="{C3380CC4-5D6E-409C-BE32-E72D297353CC}">
                <c16:uniqueId val="{0000000B-3CCA-44B6-9088-DA506705FD7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CCA-44B6-9088-DA506705FD7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CA-44B6-9088-DA506705FD75}"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CCA-44B6-9088-DA506705FD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2.2'!$B$25:$B$30</c:f>
              <c:strCache>
                <c:ptCount val="6"/>
                <c:pt idx="0">
                  <c:v>Outturn</c:v>
                </c:pt>
                <c:pt idx="1">
                  <c:v>Gross Income</c:v>
                </c:pt>
                <c:pt idx="2">
                  <c:v>Reliefs</c:v>
                </c:pt>
                <c:pt idx="3">
                  <c:v>Other Adjustments </c:v>
                </c:pt>
                <c:pt idx="4">
                  <c:v>Appeals</c:v>
                </c:pt>
                <c:pt idx="5">
                  <c:v>February 2020 Forecast</c:v>
                </c:pt>
              </c:strCache>
            </c:strRef>
          </c:cat>
          <c:val>
            <c:numRef>
              <c:f>'Figure 2.2'!$D$25:$D$30</c:f>
              <c:numCache>
                <c:formatCode>#,##0</c:formatCode>
                <c:ptCount val="6"/>
                <c:pt idx="0">
                  <c:v>1816.1291309999999</c:v>
                </c:pt>
                <c:pt idx="1">
                  <c:v>1816.1291309999999</c:v>
                </c:pt>
                <c:pt idx="2">
                  <c:v>1843.984167561742</c:v>
                </c:pt>
                <c:pt idx="3">
                  <c:v>2824.2914794732169</c:v>
                </c:pt>
                <c:pt idx="4">
                  <c:v>2749.2222995948009</c:v>
                </c:pt>
                <c:pt idx="5">
                  <c:v>2749.2222995948009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CCA-44B6-9088-DA506705FD75}"/>
            </c:ext>
          </c:extLst>
        </c:ser>
        <c:ser>
          <c:idx val="1"/>
          <c:order val="1"/>
          <c:tx>
            <c:strRef>
              <c:f>'Figure 2.2'!$E$24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rgbClr val="225B81">
                <a:lumMod val="60000"/>
                <a:lumOff val="40000"/>
              </a:srgbClr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CA-44B6-9088-DA506705FD7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CCA-44B6-9088-DA506705FD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CA-44B6-9088-DA506705FD75}"/>
                </c:ext>
              </c:extLst>
            </c:dLbl>
            <c:dLbl>
              <c:idx val="4"/>
              <c:layout>
                <c:manualLayout>
                  <c:x val="4.328523809523809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11EB527-E236-44A2-8ADE-0C99C3B7DEC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3CCA-44B6-9088-DA506705FD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2.2'!$B$25:$B$30</c:f>
              <c:strCache>
                <c:ptCount val="6"/>
                <c:pt idx="0">
                  <c:v>Outturn</c:v>
                </c:pt>
                <c:pt idx="1">
                  <c:v>Gross Income</c:v>
                </c:pt>
                <c:pt idx="2">
                  <c:v>Reliefs</c:v>
                </c:pt>
                <c:pt idx="3">
                  <c:v>Other Adjustments </c:v>
                </c:pt>
                <c:pt idx="4">
                  <c:v>Appeals</c:v>
                </c:pt>
                <c:pt idx="5">
                  <c:v>February 2020 Forecast</c:v>
                </c:pt>
              </c:strCache>
            </c:strRef>
          </c:cat>
          <c:val>
            <c:numRef>
              <c:f>'Figure 2.2'!$E$25:$E$30</c:f>
              <c:numCache>
                <c:formatCode>#,##0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99.991851908887085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CCA-44B6-9088-DA506705FD75}"/>
            </c:ext>
          </c:extLst>
        </c:ser>
        <c:ser>
          <c:idx val="2"/>
          <c:order val="2"/>
          <c:tx>
            <c:strRef>
              <c:f>'Figure 2.2'!$F$24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rgbClr val="225B81">
                <a:lumMod val="20000"/>
                <a:lumOff val="80000"/>
              </a:srgbClr>
            </a:solidFill>
          </c:spPr>
          <c:invertIfNegative val="0"/>
          <c:dLbls>
            <c:dLbl>
              <c:idx val="1"/>
              <c:layout>
                <c:manualLayout>
                  <c:x val="2.642984126984127E-2"/>
                  <c:y val="-4.137447976478445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8BA93BFC-A634-4F8C-B7B9-B5B1AE3FA5F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3CCA-44B6-9088-DA506705FD75}"/>
                </c:ext>
              </c:extLst>
            </c:dLbl>
            <c:dLbl>
              <c:idx val="2"/>
              <c:layout>
                <c:manualLayout>
                  <c:x val="0.14923746031746032"/>
                  <c:y val="-7.5852336649439129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C8BD8A7F-4660-40C0-8E5A-22269F55298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3CCA-44B6-9088-DA506705FD75}"/>
                </c:ext>
              </c:extLst>
            </c:dLbl>
            <c:dLbl>
              <c:idx val="3"/>
              <c:layout>
                <c:manualLayout>
                  <c:x val="3.200444444444429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38601683-13AC-4DBD-BC4A-AE27DCEA5D8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CCA-44B6-9088-DA506705FD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CCA-44B6-9088-DA506705FD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2.2'!$B$25:$B$30</c:f>
              <c:strCache>
                <c:ptCount val="6"/>
                <c:pt idx="0">
                  <c:v>Outturn</c:v>
                </c:pt>
                <c:pt idx="1">
                  <c:v>Gross Income</c:v>
                </c:pt>
                <c:pt idx="2">
                  <c:v>Reliefs</c:v>
                </c:pt>
                <c:pt idx="3">
                  <c:v>Other Adjustments </c:v>
                </c:pt>
                <c:pt idx="4">
                  <c:v>Appeals</c:v>
                </c:pt>
                <c:pt idx="5">
                  <c:v>February 2020 Forecast</c:v>
                </c:pt>
              </c:strCache>
            </c:strRef>
          </c:cat>
          <c:val>
            <c:numRef>
              <c:f>'Figure 2.2'!$F$25:$F$30</c:f>
              <c:numCache>
                <c:formatCode>#,##0</c:formatCode>
                <c:ptCount val="6"/>
                <c:pt idx="1">
                  <c:v>27.855036561742306</c:v>
                </c:pt>
                <c:pt idx="2">
                  <c:v>980.30731191147493</c:v>
                </c:pt>
                <c:pt idx="3">
                  <c:v>24.922672030471006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CCA-44B6-9088-DA506705F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02922600"/>
        <c:axId val="602921616"/>
      </c:barChart>
      <c:catAx>
        <c:axId val="602922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BEBEBE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602921616"/>
        <c:crosses val="autoZero"/>
        <c:auto val="1"/>
        <c:lblAlgn val="ctr"/>
        <c:lblOffset val="10"/>
        <c:noMultiLvlLbl val="0"/>
      </c:catAx>
      <c:valAx>
        <c:axId val="60292161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GB" b="0">
                    <a:solidFill>
                      <a:schemeClr val="tx1"/>
                    </a:solidFill>
                  </a:rPr>
                  <a:t>£</a:t>
                </a:r>
                <a:r>
                  <a:rPr lang="en-GB" b="0" baseline="0">
                    <a:solidFill>
                      <a:schemeClr val="tx1"/>
                    </a:solidFill>
                  </a:rPr>
                  <a:t> million</a:t>
                </a:r>
                <a:endParaRPr lang="en-GB" b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54866281645442172"/>
              <c:y val="0.938284559493585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BEBEBE"/>
            </a:solidFill>
          </a:ln>
          <a:effectLst/>
        </c:spPr>
        <c:txPr>
          <a:bodyPr rot="-60000000" vert="horz"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n-US"/>
          </a:p>
        </c:txPr>
        <c:crossAx val="602922600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6</xdr:col>
      <xdr:colOff>489750</xdr:colOff>
      <xdr:row>16</xdr:row>
      <xdr:rowOff>78675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396241</xdr:colOff>
      <xdr:row>3</xdr:row>
      <xdr:rowOff>45721</xdr:rowOff>
    </xdr:from>
    <xdr:to>
      <xdr:col>5</xdr:col>
      <xdr:colOff>819316</xdr:colOff>
      <xdr:row>20</xdr:row>
      <xdr:rowOff>29146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396241</xdr:colOff>
      <xdr:row>3</xdr:row>
      <xdr:rowOff>45721</xdr:rowOff>
    </xdr:from>
    <xdr:to>
      <xdr:col>5</xdr:col>
      <xdr:colOff>819316</xdr:colOff>
      <xdr:row>20</xdr:row>
      <xdr:rowOff>29146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3</xdr:row>
      <xdr:rowOff>41273</xdr:rowOff>
    </xdr:from>
    <xdr:to>
      <xdr:col>5</xdr:col>
      <xdr:colOff>537375</xdr:colOff>
      <xdr:row>19</xdr:row>
      <xdr:rowOff>148523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2C2926"/>
      </a:dk1>
      <a:lt1>
        <a:srgbClr val="FFFFFF"/>
      </a:lt1>
      <a:dk2>
        <a:srgbClr val="4FADA3"/>
      </a:dk2>
      <a:lt2>
        <a:srgbClr val="FFFFFF"/>
      </a:lt2>
      <a:accent1>
        <a:srgbClr val="FFA400"/>
      </a:accent1>
      <a:accent2>
        <a:srgbClr val="B3B3B3"/>
      </a:accent2>
      <a:accent3>
        <a:srgbClr val="DCDCDC"/>
      </a:accent3>
      <a:accent4>
        <a:srgbClr val="225B81"/>
      </a:accent4>
      <a:accent5>
        <a:srgbClr val="543561"/>
      </a:accent5>
      <a:accent6>
        <a:srgbClr val="4D4D4D"/>
      </a:accent6>
      <a:hlink>
        <a:srgbClr val="2C2926"/>
      </a:hlink>
      <a:folHlink>
        <a:srgbClr val="2C292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Custom 1">
    <a:dk1>
      <a:srgbClr val="2C2926"/>
    </a:dk1>
    <a:lt1>
      <a:srgbClr val="FFFFFF"/>
    </a:lt1>
    <a:dk2>
      <a:srgbClr val="4FADA3"/>
    </a:dk2>
    <a:lt2>
      <a:srgbClr val="FFFFFF"/>
    </a:lt2>
    <a:accent1>
      <a:srgbClr val="FFA400"/>
    </a:accent1>
    <a:accent2>
      <a:srgbClr val="B3B3B3"/>
    </a:accent2>
    <a:accent3>
      <a:srgbClr val="DCDCDC"/>
    </a:accent3>
    <a:accent4>
      <a:srgbClr val="225B81"/>
    </a:accent4>
    <a:accent5>
      <a:srgbClr val="543561"/>
    </a:accent5>
    <a:accent6>
      <a:srgbClr val="4D4D4D"/>
    </a:accent6>
    <a:hlink>
      <a:srgbClr val="2C2926"/>
    </a:hlink>
    <a:folHlink>
      <a:srgbClr val="2C292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forecast/scotlands-economic-and-fiscal-forecasts-february-2020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fiscalcommission.scot/forecast/scotlands-economic-and-fiscal-forecasts-may-2019/" TargetMode="External"/><Relationship Id="rId1" Type="http://schemas.openxmlformats.org/officeDocument/2006/relationships/hyperlink" Target="https://www.fiscalcommission.scot/forecast/scotlands-economic-and-fiscal-forecasts-december-2017/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s://www.fiscalcommission.scot/publications/scotlands-economic-and-fiscal-forecasts-january-2021/" TargetMode="External"/><Relationship Id="rId4" Type="http://schemas.openxmlformats.org/officeDocument/2006/relationships/hyperlink" Target="https://www.fiscalcommission.scot/forecast/scotlands-economic-and-fiscal-forecasts-february-2020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forecast/scotlands-economic-and-fiscal-forecasts-february-2020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fiscalcommission.scot/forecast/scotlands-economic-and-fiscal-forecasts-may-2019/" TargetMode="External"/><Relationship Id="rId1" Type="http://schemas.openxmlformats.org/officeDocument/2006/relationships/hyperlink" Target="https://www.fiscalcommission.scot/forecast/scotlands-economic-and-fiscal-forecasts-december-2017/" TargetMode="External"/><Relationship Id="rId6" Type="http://schemas.openxmlformats.org/officeDocument/2006/relationships/printerSettings" Target="../printerSettings/printerSettings14.bin"/><Relationship Id="rId5" Type="http://schemas.openxmlformats.org/officeDocument/2006/relationships/hyperlink" Target="https://www.fiscalcommission.scot/publications/scotlands-economic-and-fiscal-forecasts-january-2021/" TargetMode="External"/><Relationship Id="rId4" Type="http://schemas.openxmlformats.org/officeDocument/2006/relationships/hyperlink" Target="https://www.fiscalcommission.scot/forecast/scotlands-economic-and-fiscal-forecasts-february-2020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forecast/scotlands-economic-and-fiscal-forecasts-december-2018/" TargetMode="External"/><Relationship Id="rId2" Type="http://schemas.openxmlformats.org/officeDocument/2006/relationships/hyperlink" Target="https://obr.uk/data/" TargetMode="External"/><Relationship Id="rId1" Type="http://schemas.openxmlformats.org/officeDocument/2006/relationships/hyperlink" Target="https://www.fiscalcommission.scot/wp-content/uploads/2019/10/scotlands-economic-and-fiscal-forecasts-december-2018-full-report.pdf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www.gov.scot/publications/non-domestic-rates-income-statistics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gov.scot/publications/non-domestic-rates-income-ndri-returns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gov.scot/publications/scottish-budget-2020-21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scottish-income-tax-outturn-statistics-2019-to-2020" TargetMode="External"/><Relationship Id="rId2" Type="http://schemas.openxmlformats.org/officeDocument/2006/relationships/hyperlink" Target="https://www.fiscalcommission.scot/publications/scotlands-economic-and-fiscal-forecasts-december-2018/" TargetMode="External"/><Relationship Id="rId1" Type="http://schemas.openxmlformats.org/officeDocument/2006/relationships/hyperlink" Target="https://obr.uk/data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gov.uk/government/statistics/scottish-income-tax-outturn-statistics-2019-to-2020" TargetMode="External"/><Relationship Id="rId1" Type="http://schemas.openxmlformats.org/officeDocument/2006/relationships/hyperlink" Target="https://www.fiscalcommission.scot/publications/scotlands-economic-and-fiscal-forecasts-december-2018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fiscalcommission.scot/publications/scotlands-economic-and-fiscal-forecasts-january-2021/" TargetMode="External"/><Relationship Id="rId1" Type="http://schemas.openxmlformats.org/officeDocument/2006/relationships/hyperlink" Target="https://www.fiscalcommission.scot/publications/scotlands-economic-and-fiscal-forecasts-december-2018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publications/scotlands-economic-and-fiscal-forecasts-december-2018/" TargetMode="External"/><Relationship Id="rId2" Type="http://schemas.openxmlformats.org/officeDocument/2006/relationships/hyperlink" Target="https://www.gov.uk/government/statistics/scottish-income-tax-outturn-statistics-2019-to-2020" TargetMode="External"/><Relationship Id="rId1" Type="http://schemas.openxmlformats.org/officeDocument/2006/relationships/hyperlink" Target="https://www.fiscalcommission.scot/publications/scotlands-economic-and-fiscal-forecasts-december-2018/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commission.scot/forecast/scotlands-economic-and-fiscal-forecasts-february-2020/" TargetMode="External"/><Relationship Id="rId3" Type="http://schemas.openxmlformats.org/officeDocument/2006/relationships/hyperlink" Target="https://www.fiscalcommission.scot/forecast/scotlands-economic-and-fiscal-forecasts-december-2017/" TargetMode="External"/><Relationship Id="rId7" Type="http://schemas.openxmlformats.org/officeDocument/2006/relationships/hyperlink" Target="https://www.fiscalcommission.scot/forecast/scotlands-economic-and-fiscal-forecasts-february-2020/" TargetMode="External"/><Relationship Id="rId2" Type="http://schemas.openxmlformats.org/officeDocument/2006/relationships/hyperlink" Target="https://www.gov.uk/government/statistics/scottish-income-tax-outturn-statistics-2019-to-2020" TargetMode="External"/><Relationship Id="rId1" Type="http://schemas.openxmlformats.org/officeDocument/2006/relationships/hyperlink" Target="https://www.fiscalcommission.scot/publications/scotlands-economic-and-fiscal-forecasts-december-2018/" TargetMode="External"/><Relationship Id="rId6" Type="http://schemas.openxmlformats.org/officeDocument/2006/relationships/hyperlink" Target="https://www.fiscalcommission.scot/forecast/scotlands-economic-and-fiscal-forecasts-may-2019/" TargetMode="External"/><Relationship Id="rId5" Type="http://schemas.openxmlformats.org/officeDocument/2006/relationships/hyperlink" Target="https://www.fiscalcommission.scot/forecast/scotlands-economic-and-fiscal-forecasts-december-2018/" TargetMode="External"/><Relationship Id="rId10" Type="http://schemas.openxmlformats.org/officeDocument/2006/relationships/printerSettings" Target="../printerSettings/printerSettings8.bin"/><Relationship Id="rId4" Type="http://schemas.openxmlformats.org/officeDocument/2006/relationships/hyperlink" Target="https://www.fiscalcommission.scot/forecast/scotlands-economic-and-fiscal-forecasts-may-2018/" TargetMode="External"/><Relationship Id="rId9" Type="http://schemas.openxmlformats.org/officeDocument/2006/relationships/hyperlink" Target="https://www.fiscalcommission.scot/publications/scotlands-economic-and-fiscal-forecasts-january-2021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gov.uk/government/statistics/scottish-income-tax-outturn-statistics-2019-to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5"/>
  <sheetViews>
    <sheetView tabSelected="1" zoomScaleNormal="100" workbookViewId="0"/>
  </sheetViews>
  <sheetFormatPr defaultColWidth="8.7109375" defaultRowHeight="14.25" x14ac:dyDescent="0.2"/>
  <cols>
    <col min="1" max="1" width="3.85546875" style="1" customWidth="1"/>
    <col min="2" max="2" width="90.140625" style="1" bestFit="1" customWidth="1"/>
    <col min="3" max="16384" width="8.7109375" style="1"/>
  </cols>
  <sheetData>
    <row r="2" spans="2:2" ht="15" x14ac:dyDescent="0.25">
      <c r="B2" s="2" t="s">
        <v>4</v>
      </c>
    </row>
    <row r="3" spans="2:2" ht="6.6" customHeight="1" thickBot="1" x14ac:dyDescent="0.25">
      <c r="B3" s="4"/>
    </row>
    <row r="4" spans="2:2" x14ac:dyDescent="0.2">
      <c r="B4" s="20" t="s">
        <v>24</v>
      </c>
    </row>
    <row r="5" spans="2:2" x14ac:dyDescent="0.2">
      <c r="B5" s="5"/>
    </row>
    <row r="6" spans="2:2" x14ac:dyDescent="0.2">
      <c r="B6" s="119" t="s">
        <v>52</v>
      </c>
    </row>
    <row r="7" spans="2:2" s="118" customFormat="1" x14ac:dyDescent="0.2">
      <c r="B7" s="119" t="s">
        <v>63</v>
      </c>
    </row>
    <row r="8" spans="2:2" s="118" customFormat="1" x14ac:dyDescent="0.2">
      <c r="B8" s="119" t="s">
        <v>68</v>
      </c>
    </row>
    <row r="9" spans="2:2" s="118" customFormat="1" x14ac:dyDescent="0.2">
      <c r="B9" s="119" t="s">
        <v>79</v>
      </c>
    </row>
    <row r="10" spans="2:2" s="118" customFormat="1" x14ac:dyDescent="0.2">
      <c r="B10" s="119" t="s">
        <v>90</v>
      </c>
    </row>
    <row r="11" spans="2:2" s="118" customFormat="1" x14ac:dyDescent="0.2">
      <c r="B11" s="119" t="s">
        <v>100</v>
      </c>
    </row>
    <row r="12" spans="2:2" s="118" customFormat="1" x14ac:dyDescent="0.2">
      <c r="B12" s="119" t="s">
        <v>102</v>
      </c>
    </row>
    <row r="13" spans="2:2" s="118" customFormat="1" x14ac:dyDescent="0.2">
      <c r="B13" s="119" t="s">
        <v>138</v>
      </c>
    </row>
    <row r="14" spans="2:2" s="118" customFormat="1" x14ac:dyDescent="0.2">
      <c r="B14" s="119" t="s">
        <v>124</v>
      </c>
    </row>
    <row r="15" spans="2:2" s="118" customFormat="1" x14ac:dyDescent="0.2">
      <c r="B15" s="119" t="s">
        <v>137</v>
      </c>
    </row>
    <row r="16" spans="2:2" s="118" customFormat="1" x14ac:dyDescent="0.2">
      <c r="B16" s="119" t="s">
        <v>135</v>
      </c>
    </row>
    <row r="17" spans="2:2" s="118" customFormat="1" x14ac:dyDescent="0.2">
      <c r="B17" s="119" t="s">
        <v>136</v>
      </c>
    </row>
    <row r="18" spans="2:2" ht="15" thickBot="1" x14ac:dyDescent="0.25">
      <c r="B18" s="7"/>
    </row>
    <row r="19" spans="2:2" x14ac:dyDescent="0.2">
      <c r="B19" s="20" t="s">
        <v>25</v>
      </c>
    </row>
    <row r="20" spans="2:2" x14ac:dyDescent="0.2">
      <c r="B20" s="55"/>
    </row>
    <row r="21" spans="2:2" x14ac:dyDescent="0.2">
      <c r="B21" s="6" t="s">
        <v>26</v>
      </c>
    </row>
    <row r="22" spans="2:2" x14ac:dyDescent="0.2">
      <c r="B22" s="6" t="s">
        <v>27</v>
      </c>
    </row>
    <row r="23" spans="2:2" x14ac:dyDescent="0.2">
      <c r="B23" s="6" t="s">
        <v>28</v>
      </c>
    </row>
    <row r="24" spans="2:2" x14ac:dyDescent="0.2">
      <c r="B24" s="55"/>
    </row>
    <row r="25" spans="2:2" ht="15" thickBot="1" x14ac:dyDescent="0.25">
      <c r="B25" s="7"/>
    </row>
  </sheetData>
  <hyperlinks>
    <hyperlink ref="B4" location="'Income Tax'!A1" display="Chapter 1 - Income Tax"/>
    <hyperlink ref="B21" location="'Figure 2.1'!A1" display="Figure 2.1: Headline Evaluation - NDR February 2020 forecast of 2020-21"/>
    <hyperlink ref="B22" location="'Figure 2.2'!A1" display="Figure 2.2: Decomposition of February 2020 NDR forecast error for 2020-21"/>
    <hyperlink ref="B23" location="'Figure 2.3'!A1" display="Figure 2.3: Balance of the Non-Domestic Rating Account in 2020-21"/>
    <hyperlink ref="B19" location="NDR!A1" display="Chapter 2 - NDR"/>
    <hyperlink ref="B6" location="'Figure 1.1'!A1" display="Figure 1.1: Headline evaluation – income tax December 2018 forecast of 2019-20"/>
    <hyperlink ref="B7" location="'Figure 1.2'!A1" display="Figure 1.2: Growth rates of key economic determinants between 2016-17 and 2019-20, SFC"/>
    <hyperlink ref="B8" location="'Figure 1.3'!A1" display="Figure 1.3 Disaggregation of 2019-20 Scottish income tax forecast error"/>
    <hyperlink ref="B9" location="'Figure 1.4'!A1" display="Figure 1.4: Comparison of 2019-20 policy costing"/>
    <hyperlink ref="B10" location="'Figure 1.5'!A1" display="Figure 1.5: Comparison of number of taxpayers in 2019-20, December 2018 and outturn"/>
    <hyperlink ref="B11" location="'Figure 1.6'!A1" display="Figure 1.6: Summary of income tax forecasts of 2019-20"/>
    <hyperlink ref="B12" location="'Figure 1.7'!A1" display="Figure 1.7: Income tax revenue growth in 2019-20 from RTI, SFC Forecast and HMRC outturn"/>
    <hyperlink ref="B13" location="'Figure 1.8'!A1" display="Figure 1.8: Summary of budget setting forecast errors"/>
    <hyperlink ref="B14" location="'Figure 1.9'!A1" display="Figure 1.9: 2019-20 Scottish income tax and BGA forecast errors and reconciliation"/>
    <hyperlink ref="B15" location="'Figure 1.10'!A1" display="Figure 1.10: Errors in the net effect on budget and reconciliations"/>
    <hyperlink ref="B16" location="'Figure 1.11'!A1" display="Figure 1.11: Forecasts of 2019-20 SFC Scottish income tax revenues and the BGA"/>
    <hyperlink ref="B17" location="'Figure 1.12'!A1" display="Figure 1.12: Estimates of income tax reconciliations for 2019-20 at previous forecasts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1" style="1" customWidth="1"/>
    <col min="3" max="4" width="14.7109375" style="1" customWidth="1"/>
    <col min="5" max="5" width="17.85546875" style="1" customWidth="1"/>
    <col min="6" max="6" width="17.28515625" style="1" customWidth="1"/>
    <col min="7" max="16384" width="8.7109375" style="1"/>
  </cols>
  <sheetData>
    <row r="1" spans="1:9" ht="14.1" customHeight="1" x14ac:dyDescent="0.2">
      <c r="A1" s="146" t="s">
        <v>0</v>
      </c>
    </row>
    <row r="2" spans="1:9" x14ac:dyDescent="0.2">
      <c r="A2" s="146"/>
    </row>
    <row r="3" spans="1:9" ht="15.75" thickBot="1" x14ac:dyDescent="0.3">
      <c r="A3" s="72"/>
      <c r="B3" s="16" t="s">
        <v>138</v>
      </c>
      <c r="C3"/>
      <c r="D3"/>
      <c r="E3"/>
    </row>
    <row r="4" spans="1:9" ht="43.9" customHeight="1" thickBot="1" x14ac:dyDescent="0.25">
      <c r="A4" s="73"/>
      <c r="B4" s="113" t="s">
        <v>115</v>
      </c>
      <c r="C4" s="100" t="s">
        <v>116</v>
      </c>
      <c r="D4" s="100" t="s">
        <v>93</v>
      </c>
      <c r="E4" s="100" t="s">
        <v>117</v>
      </c>
      <c r="F4" s="100" t="s">
        <v>118</v>
      </c>
    </row>
    <row r="5" spans="1:9" ht="21" customHeight="1" thickBot="1" x14ac:dyDescent="0.25">
      <c r="B5" s="76" t="s">
        <v>119</v>
      </c>
      <c r="C5" s="87" t="s">
        <v>110</v>
      </c>
      <c r="D5" s="87">
        <v>-941</v>
      </c>
      <c r="E5" s="87">
        <v>-121</v>
      </c>
      <c r="F5" s="87">
        <v>-1.1000000000000001</v>
      </c>
      <c r="G5" s="103"/>
    </row>
    <row r="6" spans="1:9" ht="21" customHeight="1" thickBot="1" x14ac:dyDescent="0.25">
      <c r="B6" s="101" t="s">
        <v>94</v>
      </c>
      <c r="C6" s="87" t="s">
        <v>111</v>
      </c>
      <c r="D6" s="87">
        <v>-621</v>
      </c>
      <c r="E6" s="87">
        <v>-83</v>
      </c>
      <c r="F6" s="87">
        <v>-0.7</v>
      </c>
      <c r="G6" s="103"/>
    </row>
    <row r="7" spans="1:9" ht="21" customHeight="1" thickBot="1" x14ac:dyDescent="0.25">
      <c r="B7" s="114" t="s">
        <v>76</v>
      </c>
      <c r="C7" s="115" t="s">
        <v>71</v>
      </c>
      <c r="D7" s="115">
        <v>149</v>
      </c>
      <c r="E7" s="115">
        <v>149</v>
      </c>
      <c r="F7" s="115">
        <v>1.3</v>
      </c>
      <c r="G7" s="103"/>
    </row>
    <row r="8" spans="1:9" ht="15" x14ac:dyDescent="0.25">
      <c r="B8" s="128" t="s">
        <v>142</v>
      </c>
      <c r="C8" s="85"/>
      <c r="D8" s="85"/>
      <c r="E8" s="85"/>
      <c r="F8" s="85"/>
      <c r="G8" s="85"/>
      <c r="H8"/>
      <c r="I8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1" style="1" customWidth="1"/>
    <col min="3" max="4" width="14.7109375" style="1" customWidth="1"/>
    <col min="5" max="5" width="17.85546875" style="1" customWidth="1"/>
    <col min="6" max="16384" width="8.7109375" style="1"/>
  </cols>
  <sheetData>
    <row r="1" spans="1:8" ht="14.1" customHeight="1" x14ac:dyDescent="0.2">
      <c r="A1" s="146" t="s">
        <v>0</v>
      </c>
    </row>
    <row r="2" spans="1:8" x14ac:dyDescent="0.2">
      <c r="A2" s="146"/>
    </row>
    <row r="3" spans="1:8" ht="15" x14ac:dyDescent="0.25">
      <c r="A3" s="72"/>
      <c r="B3" s="16" t="s">
        <v>124</v>
      </c>
      <c r="C3"/>
      <c r="D3"/>
      <c r="E3"/>
    </row>
    <row r="4" spans="1:8" ht="43.9" customHeight="1" x14ac:dyDescent="0.2">
      <c r="A4" s="73"/>
      <c r="B4" s="92" t="s">
        <v>2</v>
      </c>
      <c r="C4" s="46" t="s">
        <v>120</v>
      </c>
      <c r="D4" s="46" t="s">
        <v>121</v>
      </c>
      <c r="E4" s="46" t="s">
        <v>122</v>
      </c>
    </row>
    <row r="5" spans="1:8" ht="21" customHeight="1" thickBot="1" x14ac:dyDescent="0.25">
      <c r="B5" s="76" t="s">
        <v>115</v>
      </c>
      <c r="C5" s="9">
        <v>11683.575818517967</v>
      </c>
      <c r="D5" s="9">
        <v>-11501.096375192599</v>
      </c>
      <c r="E5" s="87"/>
      <c r="F5" s="103"/>
    </row>
    <row r="6" spans="1:8" ht="21" customHeight="1" thickBot="1" x14ac:dyDescent="0.25">
      <c r="B6" s="76" t="s">
        <v>17</v>
      </c>
      <c r="C6" s="9">
        <v>11832.602817999999</v>
      </c>
      <c r="D6" s="9">
        <v>-11684.6103874776</v>
      </c>
      <c r="E6" s="87"/>
      <c r="F6" s="103"/>
    </row>
    <row r="7" spans="1:8" ht="21" customHeight="1" thickBot="1" x14ac:dyDescent="0.25">
      <c r="B7" s="78" t="s">
        <v>123</v>
      </c>
      <c r="C7" s="116">
        <v>149.0269994820319</v>
      </c>
      <c r="D7" s="116">
        <v>-183.51401228500072</v>
      </c>
      <c r="E7" s="116">
        <v>-34.487012802977915</v>
      </c>
      <c r="F7" s="103"/>
    </row>
    <row r="8" spans="1:8" ht="15" x14ac:dyDescent="0.25">
      <c r="B8" s="133" t="s">
        <v>125</v>
      </c>
      <c r="C8"/>
      <c r="D8"/>
      <c r="E8"/>
      <c r="F8" s="85"/>
      <c r="G8"/>
      <c r="H8"/>
    </row>
    <row r="9" spans="1:8" x14ac:dyDescent="0.2">
      <c r="B9" s="85"/>
      <c r="E9" s="168"/>
    </row>
    <row r="10" spans="1:8" x14ac:dyDescent="0.2">
      <c r="D10" s="131"/>
      <c r="E10" s="170"/>
    </row>
    <row r="11" spans="1:8" x14ac:dyDescent="0.2">
      <c r="C11" s="112"/>
      <c r="D11" s="112"/>
    </row>
    <row r="13" spans="1:8" x14ac:dyDescent="0.2">
      <c r="C13" s="169"/>
      <c r="D13" s="169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18" customWidth="1"/>
    <col min="2" max="2" width="31" style="118" customWidth="1"/>
    <col min="3" max="4" width="14.7109375" style="118" customWidth="1"/>
    <col min="5" max="5" width="17.85546875" style="118" customWidth="1"/>
    <col min="6" max="6" width="10.7109375" style="118" bestFit="1" customWidth="1"/>
    <col min="7" max="16384" width="8.7109375" style="118"/>
  </cols>
  <sheetData>
    <row r="1" spans="1:8" ht="14.1" customHeight="1" x14ac:dyDescent="0.2">
      <c r="A1" s="146" t="s">
        <v>0</v>
      </c>
    </row>
    <row r="2" spans="1:8" x14ac:dyDescent="0.2">
      <c r="A2" s="146"/>
    </row>
    <row r="3" spans="1:8" ht="15" x14ac:dyDescent="0.25">
      <c r="A3" s="125"/>
      <c r="B3" s="122" t="s">
        <v>137</v>
      </c>
      <c r="C3" s="117"/>
      <c r="D3" s="117"/>
      <c r="E3" s="117"/>
    </row>
    <row r="4" spans="1:8" ht="43.9" customHeight="1" x14ac:dyDescent="0.2">
      <c r="A4" s="121"/>
      <c r="B4" s="129" t="s">
        <v>2</v>
      </c>
      <c r="C4" s="123" t="s">
        <v>120</v>
      </c>
      <c r="D4" s="123" t="s">
        <v>121</v>
      </c>
      <c r="E4" s="123" t="s">
        <v>126</v>
      </c>
    </row>
    <row r="5" spans="1:8" ht="21" customHeight="1" thickBot="1" x14ac:dyDescent="0.25">
      <c r="B5" s="126" t="s">
        <v>115</v>
      </c>
      <c r="C5" s="120">
        <v>11683.575818517967</v>
      </c>
      <c r="D5" s="120">
        <v>-11501.096375192599</v>
      </c>
      <c r="E5" s="120">
        <f>D5+C5</f>
        <v>182.47944332536827</v>
      </c>
      <c r="F5" s="130"/>
    </row>
    <row r="6" spans="1:8" ht="21" customHeight="1" thickBot="1" x14ac:dyDescent="0.25">
      <c r="B6" s="126" t="s">
        <v>17</v>
      </c>
      <c r="C6" s="120">
        <v>11832.602817999999</v>
      </c>
      <c r="D6" s="120">
        <v>-11684.6103874776</v>
      </c>
      <c r="E6" s="120">
        <f>D6+C6</f>
        <v>147.99243052239945</v>
      </c>
      <c r="F6" s="130"/>
    </row>
    <row r="7" spans="1:8" ht="21" customHeight="1" thickBot="1" x14ac:dyDescent="0.25">
      <c r="B7" s="127" t="s">
        <v>123</v>
      </c>
      <c r="C7" s="132"/>
      <c r="D7" s="132"/>
      <c r="E7" s="132">
        <v>-34.487012802977915</v>
      </c>
      <c r="F7" s="130"/>
    </row>
    <row r="8" spans="1:8" ht="15" x14ac:dyDescent="0.25">
      <c r="B8" s="133" t="s">
        <v>125</v>
      </c>
      <c r="C8" s="117"/>
      <c r="D8" s="117"/>
      <c r="E8" s="117"/>
      <c r="F8" s="128"/>
      <c r="G8" s="117"/>
      <c r="H8" s="117"/>
    </row>
    <row r="9" spans="1:8" x14ac:dyDescent="0.2">
      <c r="B9" s="128"/>
    </row>
    <row r="11" spans="1:8" x14ac:dyDescent="0.2">
      <c r="C11" s="131"/>
      <c r="D11" s="131"/>
    </row>
    <row r="12" spans="1:8" x14ac:dyDescent="0.2">
      <c r="F12" s="169"/>
    </row>
    <row r="15" spans="1:8" x14ac:dyDescent="0.2">
      <c r="C15" s="171"/>
      <c r="D15" s="171"/>
      <c r="E15" s="171"/>
    </row>
    <row r="16" spans="1:8" x14ac:dyDescent="0.2">
      <c r="C16" s="171"/>
      <c r="D16" s="171"/>
      <c r="E16" s="171"/>
    </row>
    <row r="17" spans="3:5" x14ac:dyDescent="0.2">
      <c r="C17" s="171"/>
      <c r="D17" s="171"/>
      <c r="E17" s="17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1" style="1" customWidth="1"/>
    <col min="3" max="4" width="14.7109375" style="1" customWidth="1"/>
    <col min="5" max="5" width="17.85546875" style="1" customWidth="1"/>
    <col min="6" max="6" width="17.28515625" style="1" customWidth="1"/>
    <col min="7" max="16384" width="8.7109375" style="1"/>
  </cols>
  <sheetData>
    <row r="1" spans="1:5" ht="14.1" customHeight="1" x14ac:dyDescent="0.2">
      <c r="A1" s="146" t="s">
        <v>0</v>
      </c>
    </row>
    <row r="2" spans="1:5" x14ac:dyDescent="0.2">
      <c r="A2" s="146"/>
    </row>
    <row r="3" spans="1:5" ht="15" x14ac:dyDescent="0.25">
      <c r="A3" s="72"/>
      <c r="B3" s="16" t="s">
        <v>135</v>
      </c>
      <c r="C3"/>
      <c r="D3"/>
      <c r="E3"/>
    </row>
    <row r="5" spans="1:5" x14ac:dyDescent="0.2">
      <c r="C5" s="112"/>
      <c r="D5" s="112"/>
    </row>
    <row r="22" spans="2:8" x14ac:dyDescent="0.2">
      <c r="B22" s="164" t="s">
        <v>134</v>
      </c>
      <c r="C22" s="164"/>
      <c r="D22" s="164"/>
      <c r="E22" s="164"/>
      <c r="F22" s="164"/>
      <c r="G22" s="164"/>
      <c r="H22" s="164"/>
    </row>
    <row r="23" spans="2:8" s="118" customFormat="1" x14ac:dyDescent="0.2">
      <c r="B23" s="124" t="s">
        <v>78</v>
      </c>
      <c r="C23" s="124"/>
      <c r="D23" s="124"/>
      <c r="E23" s="124"/>
      <c r="F23" s="124"/>
      <c r="G23" s="124"/>
      <c r="H23" s="124"/>
    </row>
    <row r="24" spans="2:8" x14ac:dyDescent="0.2">
      <c r="B24" s="147" t="s">
        <v>130</v>
      </c>
      <c r="C24" s="147"/>
      <c r="D24" s="147"/>
      <c r="E24" s="147"/>
      <c r="F24" s="147"/>
      <c r="G24" s="147"/>
      <c r="H24" s="118"/>
    </row>
    <row r="25" spans="2:8" x14ac:dyDescent="0.2">
      <c r="B25" s="147" t="s">
        <v>131</v>
      </c>
      <c r="C25" s="147"/>
      <c r="D25" s="147"/>
      <c r="E25" s="147"/>
      <c r="F25" s="118"/>
      <c r="G25" s="118"/>
      <c r="H25" s="118"/>
    </row>
    <row r="26" spans="2:8" x14ac:dyDescent="0.2">
      <c r="B26" s="147" t="s">
        <v>132</v>
      </c>
      <c r="C26" s="147"/>
      <c r="D26" s="147"/>
      <c r="E26" s="147"/>
      <c r="F26" s="118"/>
      <c r="G26" s="118"/>
      <c r="H26" s="118"/>
    </row>
    <row r="27" spans="2:8" x14ac:dyDescent="0.2">
      <c r="B27" s="147" t="s">
        <v>133</v>
      </c>
      <c r="C27" s="147"/>
      <c r="D27" s="147"/>
      <c r="E27" s="147"/>
      <c r="F27" s="118"/>
      <c r="G27" s="118"/>
      <c r="H27" s="118"/>
    </row>
    <row r="29" spans="2:8" ht="17.25" customHeight="1" thickBot="1" x14ac:dyDescent="0.25">
      <c r="B29" s="136" t="s">
        <v>2</v>
      </c>
      <c r="C29" s="75" t="s">
        <v>127</v>
      </c>
      <c r="D29" s="75" t="s">
        <v>121</v>
      </c>
      <c r="E29" s="75" t="s">
        <v>128</v>
      </c>
      <c r="F29" s="75" t="s">
        <v>122</v>
      </c>
      <c r="G29" s="118"/>
    </row>
    <row r="30" spans="2:8" x14ac:dyDescent="0.2">
      <c r="B30" s="143" t="s">
        <v>129</v>
      </c>
      <c r="C30" s="137">
        <v>11683.575818517967</v>
      </c>
      <c r="D30" s="137">
        <v>11501.09637519259</v>
      </c>
      <c r="E30" s="137">
        <v>182.47944332537736</v>
      </c>
      <c r="F30" s="137"/>
    </row>
    <row r="31" spans="2:8" x14ac:dyDescent="0.2">
      <c r="B31" s="143" t="s">
        <v>96</v>
      </c>
      <c r="C31" s="137">
        <v>11703.424303636893</v>
      </c>
      <c r="D31" s="137">
        <v>11708.623989553877</v>
      </c>
      <c r="E31" s="137">
        <v>-5.1996859169830714</v>
      </c>
      <c r="F31" s="137">
        <v>-187.67912924236043</v>
      </c>
    </row>
    <row r="32" spans="2:8" x14ac:dyDescent="0.2">
      <c r="B32" s="143" t="s">
        <v>97</v>
      </c>
      <c r="C32" s="137">
        <v>11676.907303692113</v>
      </c>
      <c r="D32" s="137">
        <v>11705.3214035127</v>
      </c>
      <c r="E32" s="137">
        <v>-28.41409982058758</v>
      </c>
      <c r="F32" s="137">
        <v>-210.89354314596494</v>
      </c>
      <c r="G32" s="131"/>
    </row>
    <row r="33" spans="2:6" x14ac:dyDescent="0.2">
      <c r="B33" s="143" t="s">
        <v>77</v>
      </c>
      <c r="C33" s="137">
        <v>11838.322644632066</v>
      </c>
      <c r="D33" s="137">
        <v>11581.559882867718</v>
      </c>
      <c r="E33" s="137">
        <v>256.7627617643484</v>
      </c>
      <c r="F33" s="137">
        <v>74.283318438971037</v>
      </c>
    </row>
    <row r="34" spans="2:6" x14ac:dyDescent="0.2">
      <c r="B34" s="172" t="s">
        <v>98</v>
      </c>
      <c r="C34" s="173">
        <v>11832.602817999999</v>
      </c>
      <c r="D34" s="173">
        <v>11684.6103874776</v>
      </c>
      <c r="E34" s="173">
        <v>147.99243052239945</v>
      </c>
      <c r="F34" s="173">
        <v>-34.487012802977915</v>
      </c>
    </row>
    <row r="38" spans="2:6" x14ac:dyDescent="0.2">
      <c r="F38" s="118"/>
    </row>
    <row r="39" spans="2:6" x14ac:dyDescent="0.2">
      <c r="F39" s="118"/>
    </row>
    <row r="40" spans="2:6" x14ac:dyDescent="0.2">
      <c r="F40" s="118"/>
    </row>
    <row r="42" spans="2:6" x14ac:dyDescent="0.2">
      <c r="C42" s="174"/>
      <c r="D42" s="174"/>
      <c r="E42" s="174"/>
      <c r="F42" s="174"/>
    </row>
    <row r="43" spans="2:6" x14ac:dyDescent="0.2">
      <c r="C43" s="174"/>
      <c r="D43" s="174"/>
      <c r="E43" s="174"/>
      <c r="F43" s="174"/>
    </row>
    <row r="44" spans="2:6" x14ac:dyDescent="0.2">
      <c r="C44" s="174"/>
      <c r="D44" s="174"/>
      <c r="E44" s="174"/>
      <c r="F44" s="174"/>
    </row>
    <row r="45" spans="2:6" x14ac:dyDescent="0.2">
      <c r="C45" s="174"/>
      <c r="D45" s="174"/>
      <c r="E45" s="174"/>
      <c r="F45" s="174"/>
    </row>
    <row r="46" spans="2:6" x14ac:dyDescent="0.2">
      <c r="C46" s="174"/>
      <c r="D46" s="174"/>
      <c r="E46" s="174"/>
      <c r="F46" s="174"/>
    </row>
    <row r="47" spans="2:6" x14ac:dyDescent="0.2">
      <c r="C47" s="174"/>
      <c r="D47" s="174"/>
      <c r="E47" s="174"/>
      <c r="F47" s="174"/>
    </row>
  </sheetData>
  <mergeCells count="6">
    <mergeCell ref="A1:A2"/>
    <mergeCell ref="B26:E26"/>
    <mergeCell ref="B27:E27"/>
    <mergeCell ref="B22:H22"/>
    <mergeCell ref="B24:G24"/>
    <mergeCell ref="B25:E25"/>
  </mergeCells>
  <hyperlinks>
    <hyperlink ref="A1:A2" location="Contents!A1" display="Return to Contents"/>
    <hyperlink ref="B24" r:id="rId1" display="Scottish Fiscal Commission (2018) Supplementary Publication Updated Income Tax Forecasts - February 2018"/>
    <hyperlink ref="B25" r:id="rId2" display="Scottish Fiscal Commission (2019) Scotland's Economic and Fiscal Forecasts - May 2019"/>
    <hyperlink ref="B26" r:id="rId3" display="Scottish Fiscal Commission (2020) Scotland's Economic and Fiscal Forecasts - February 2020"/>
    <hyperlink ref="B27" r:id="rId4" display="Scottish Fiscal Commission (2020) Scotland's Economic and Fiscal Forecasts - February 2020"/>
    <hyperlink ref="B27:E27" r:id="rId5" display="Scottish Fiscal Commission (2020) Scotland's Economic and Fiscal Forecasts - January 2021"/>
  </hyperlinks>
  <pageMargins left="0.7" right="0.7" top="0.75" bottom="0.75" header="0.3" footer="0.3"/>
  <pageSetup paperSize="9" orientation="portrait" horizontalDpi="90" verticalDpi="90" r:id="rId6"/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18" customWidth="1"/>
    <col min="2" max="2" width="31" style="118" customWidth="1"/>
    <col min="3" max="4" width="14.7109375" style="118" customWidth="1"/>
    <col min="5" max="5" width="17.85546875" style="118" customWidth="1"/>
    <col min="6" max="6" width="15.140625" style="118" customWidth="1"/>
    <col min="7" max="16384" width="8.7109375" style="118"/>
  </cols>
  <sheetData>
    <row r="1" spans="1:5" ht="14.1" customHeight="1" x14ac:dyDescent="0.2">
      <c r="A1" s="146" t="s">
        <v>0</v>
      </c>
    </row>
    <row r="2" spans="1:5" x14ac:dyDescent="0.2">
      <c r="A2" s="146"/>
    </row>
    <row r="3" spans="1:5" ht="15" x14ac:dyDescent="0.25">
      <c r="A3" s="125"/>
      <c r="B3" s="122" t="s">
        <v>136</v>
      </c>
      <c r="C3" s="117"/>
      <c r="D3" s="117"/>
      <c r="E3" s="117"/>
    </row>
    <row r="5" spans="1:5" x14ac:dyDescent="0.2">
      <c r="C5" s="131"/>
      <c r="D5" s="131"/>
    </row>
    <row r="22" spans="2:8" x14ac:dyDescent="0.2">
      <c r="B22" s="164" t="s">
        <v>134</v>
      </c>
      <c r="C22" s="164"/>
      <c r="D22" s="164"/>
      <c r="E22" s="164"/>
      <c r="F22" s="164"/>
      <c r="G22" s="164"/>
      <c r="H22" s="164"/>
    </row>
    <row r="23" spans="2:8" x14ac:dyDescent="0.2">
      <c r="B23" s="124" t="s">
        <v>78</v>
      </c>
      <c r="C23" s="124"/>
      <c r="D23" s="124"/>
      <c r="E23" s="124"/>
      <c r="F23" s="124"/>
      <c r="G23" s="124"/>
      <c r="H23" s="124"/>
    </row>
    <row r="24" spans="2:8" x14ac:dyDescent="0.2">
      <c r="B24" s="147" t="s">
        <v>130</v>
      </c>
      <c r="C24" s="147"/>
      <c r="D24" s="147"/>
      <c r="E24" s="147"/>
      <c r="F24" s="147"/>
      <c r="G24" s="147"/>
    </row>
    <row r="25" spans="2:8" x14ac:dyDescent="0.2">
      <c r="B25" s="147" t="s">
        <v>131</v>
      </c>
      <c r="C25" s="147"/>
      <c r="D25" s="147"/>
      <c r="E25" s="147"/>
    </row>
    <row r="26" spans="2:8" x14ac:dyDescent="0.2">
      <c r="B26" s="147" t="s">
        <v>132</v>
      </c>
      <c r="C26" s="147"/>
      <c r="D26" s="147"/>
      <c r="E26" s="147"/>
    </row>
    <row r="27" spans="2:8" x14ac:dyDescent="0.2">
      <c r="B27" s="147" t="s">
        <v>133</v>
      </c>
      <c r="C27" s="147"/>
      <c r="D27" s="147"/>
      <c r="E27" s="147"/>
    </row>
    <row r="29" spans="2:8" ht="18" customHeight="1" thickBot="1" x14ac:dyDescent="0.25">
      <c r="B29" s="136" t="s">
        <v>2</v>
      </c>
      <c r="C29" s="75" t="s">
        <v>127</v>
      </c>
      <c r="D29" s="75" t="s">
        <v>121</v>
      </c>
      <c r="E29" s="75" t="s">
        <v>128</v>
      </c>
      <c r="F29" s="75" t="s">
        <v>122</v>
      </c>
    </row>
    <row r="30" spans="2:8" x14ac:dyDescent="0.2">
      <c r="B30" s="143" t="s">
        <v>129</v>
      </c>
      <c r="C30" s="137">
        <v>11683.575818517967</v>
      </c>
      <c r="D30" s="137">
        <v>11501.09637519259</v>
      </c>
      <c r="E30" s="137">
        <v>182.47944332537736</v>
      </c>
      <c r="F30" s="137"/>
    </row>
    <row r="31" spans="2:8" x14ac:dyDescent="0.2">
      <c r="B31" s="143" t="s">
        <v>96</v>
      </c>
      <c r="C31" s="137">
        <v>11703.424303636893</v>
      </c>
      <c r="D31" s="137">
        <v>11708.623989553877</v>
      </c>
      <c r="E31" s="137">
        <v>-5.1996859169830714</v>
      </c>
      <c r="F31" s="137">
        <v>-187.67912924236043</v>
      </c>
    </row>
    <row r="32" spans="2:8" x14ac:dyDescent="0.2">
      <c r="B32" s="143" t="s">
        <v>97</v>
      </c>
      <c r="C32" s="137">
        <v>11676.907303692113</v>
      </c>
      <c r="D32" s="137">
        <v>11705.3214035127</v>
      </c>
      <c r="E32" s="137">
        <v>-28.41409982058758</v>
      </c>
      <c r="F32" s="137">
        <v>-210.89354314596494</v>
      </c>
    </row>
    <row r="33" spans="2:6" x14ac:dyDescent="0.2">
      <c r="B33" s="143" t="s">
        <v>77</v>
      </c>
      <c r="C33" s="137">
        <v>11838.322644632066</v>
      </c>
      <c r="D33" s="137">
        <v>11581.559882867718</v>
      </c>
      <c r="E33" s="137">
        <v>256.7627617643484</v>
      </c>
      <c r="F33" s="137">
        <v>74.283318438971037</v>
      </c>
    </row>
    <row r="34" spans="2:6" x14ac:dyDescent="0.2">
      <c r="B34" s="175" t="s">
        <v>98</v>
      </c>
      <c r="C34" s="176">
        <v>11832.602817999999</v>
      </c>
      <c r="D34" s="176">
        <v>11684.6103874776</v>
      </c>
      <c r="E34" s="176">
        <v>147.99243052239945</v>
      </c>
      <c r="F34" s="176">
        <v>-34.487012802977915</v>
      </c>
    </row>
    <row r="44" spans="2:6" x14ac:dyDescent="0.2">
      <c r="C44" s="174"/>
      <c r="D44" s="174"/>
      <c r="E44" s="174"/>
      <c r="F44" s="174"/>
    </row>
    <row r="45" spans="2:6" x14ac:dyDescent="0.2">
      <c r="C45" s="174"/>
      <c r="D45" s="174"/>
      <c r="E45" s="174"/>
      <c r="F45" s="174"/>
    </row>
    <row r="46" spans="2:6" x14ac:dyDescent="0.2">
      <c r="C46" s="174"/>
      <c r="D46" s="174"/>
      <c r="E46" s="174"/>
      <c r="F46" s="174"/>
    </row>
    <row r="47" spans="2:6" x14ac:dyDescent="0.2">
      <c r="C47" s="174"/>
      <c r="D47" s="174"/>
      <c r="E47" s="174"/>
      <c r="F47" s="174"/>
    </row>
    <row r="48" spans="2:6" x14ac:dyDescent="0.2">
      <c r="C48" s="174"/>
      <c r="D48" s="174"/>
      <c r="E48" s="174"/>
      <c r="F48" s="174"/>
    </row>
  </sheetData>
  <mergeCells count="6">
    <mergeCell ref="B27:E27"/>
    <mergeCell ref="A1:A2"/>
    <mergeCell ref="B22:H22"/>
    <mergeCell ref="B24:G24"/>
    <mergeCell ref="B25:E25"/>
    <mergeCell ref="B26:E26"/>
  </mergeCells>
  <hyperlinks>
    <hyperlink ref="A1:A2" location="Contents!A1" display="Return to Contents"/>
    <hyperlink ref="B24" r:id="rId1" display="Scottish Fiscal Commission (2018) Supplementary Publication Updated Income Tax Forecasts - February 2018"/>
    <hyperlink ref="B25" r:id="rId2" display="Scottish Fiscal Commission (2019) Scotland's Economic and Fiscal Forecasts - May 2019"/>
    <hyperlink ref="B26" r:id="rId3" display="Scottish Fiscal Commission (2020) Scotland's Economic and Fiscal Forecasts - February 2020"/>
    <hyperlink ref="B27" r:id="rId4" display="Scottish Fiscal Commission (2020) Scotland's Economic and Fiscal Forecasts - February 2020"/>
    <hyperlink ref="B27:E27" r:id="rId5" display="Scottish Fiscal Commission (2020) Scotland's Economic and Fiscal Forecasts - January 2021"/>
  </hyperlinks>
  <pageMargins left="0.7" right="0.7" top="0.75" bottom="0.75" header="0.3" footer="0.3"/>
  <pageSetup paperSize="9" orientation="portrait" horizontalDpi="90" verticalDpi="90" r:id="rId6"/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2"/>
  <sheetViews>
    <sheetView workbookViewId="0">
      <selection sqref="A1:A2"/>
    </sheetView>
  </sheetViews>
  <sheetFormatPr defaultColWidth="8.7109375" defaultRowHeight="14.25" x14ac:dyDescent="0.2"/>
  <cols>
    <col min="1" max="1" width="9.42578125" style="1" customWidth="1"/>
    <col min="2" max="16384" width="8.7109375" style="1"/>
  </cols>
  <sheetData>
    <row r="1" spans="1:1" ht="14.1" customHeight="1" x14ac:dyDescent="0.2">
      <c r="A1" s="165" t="s">
        <v>0</v>
      </c>
    </row>
    <row r="2" spans="1:1" x14ac:dyDescent="0.2">
      <c r="A2" s="165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A2"/>
    </sheetView>
  </sheetViews>
  <sheetFormatPr defaultColWidth="8.7109375" defaultRowHeight="14.25" x14ac:dyDescent="0.2"/>
  <cols>
    <col min="1" max="1" width="9.42578125" style="1" customWidth="1"/>
    <col min="2" max="2" width="35.85546875" style="1" customWidth="1"/>
    <col min="3" max="6" width="12.7109375" style="1" customWidth="1"/>
    <col min="7" max="16384" width="8.7109375" style="1"/>
  </cols>
  <sheetData>
    <row r="1" spans="1:6" ht="14.1" customHeight="1" x14ac:dyDescent="0.2">
      <c r="A1" s="165" t="s">
        <v>0</v>
      </c>
    </row>
    <row r="2" spans="1:6" x14ac:dyDescent="0.2">
      <c r="A2" s="165"/>
    </row>
    <row r="3" spans="1:6" ht="15.75" thickBot="1" x14ac:dyDescent="0.25">
      <c r="B3" s="16" t="s">
        <v>29</v>
      </c>
    </row>
    <row r="4" spans="1:6" ht="30" customHeight="1" thickBot="1" x14ac:dyDescent="0.25">
      <c r="B4" s="21"/>
      <c r="C4" s="8" t="s">
        <v>6</v>
      </c>
      <c r="D4" s="8" t="s">
        <v>30</v>
      </c>
      <c r="E4" s="22" t="s">
        <v>7</v>
      </c>
      <c r="F4" s="12" t="s">
        <v>3</v>
      </c>
    </row>
    <row r="5" spans="1:6" ht="15" thickBot="1" x14ac:dyDescent="0.25">
      <c r="B5" s="19"/>
      <c r="C5" s="9">
        <v>2749.2222995948009</v>
      </c>
      <c r="D5" s="9">
        <v>1816.1291309999999</v>
      </c>
      <c r="E5" s="26">
        <v>-933.093168594801</v>
      </c>
      <c r="F5" s="10">
        <v>-33.940258986416872</v>
      </c>
    </row>
    <row r="6" spans="1:6" x14ac:dyDescent="0.2">
      <c r="B6" s="23" t="s">
        <v>5</v>
      </c>
      <c r="C6" s="24"/>
      <c r="D6" s="24"/>
      <c r="E6" s="24"/>
      <c r="F6" s="25"/>
    </row>
    <row r="7" spans="1:6" ht="15" thickBot="1" x14ac:dyDescent="0.25">
      <c r="B7" s="56"/>
      <c r="C7" s="57"/>
      <c r="D7" s="57"/>
      <c r="E7" s="57"/>
      <c r="F7" s="57">
        <v>1.8563019579381299</v>
      </c>
    </row>
    <row r="8" spans="1:6" x14ac:dyDescent="0.2">
      <c r="B8" s="58" t="s">
        <v>34</v>
      </c>
      <c r="C8" s="58"/>
      <c r="D8" s="66"/>
      <c r="E8" s="66"/>
      <c r="F8" s="66"/>
    </row>
    <row r="9" spans="1:6" x14ac:dyDescent="0.2">
      <c r="B9" s="15" t="s">
        <v>38</v>
      </c>
      <c r="C9" s="15"/>
    </row>
    <row r="10" spans="1:6" x14ac:dyDescent="0.2">
      <c r="B10" s="15" t="s">
        <v>33</v>
      </c>
      <c r="C10" s="27"/>
    </row>
    <row r="11" spans="1:6" ht="27" customHeight="1" x14ac:dyDescent="0.2">
      <c r="B11" s="166" t="s">
        <v>37</v>
      </c>
      <c r="C11" s="166"/>
      <c r="D11" s="166"/>
      <c r="E11" s="166"/>
      <c r="F11" s="166"/>
    </row>
    <row r="12" spans="1:6" x14ac:dyDescent="0.2">
      <c r="B12" s="3" t="s">
        <v>36</v>
      </c>
    </row>
  </sheetData>
  <mergeCells count="2">
    <mergeCell ref="A1:A2"/>
    <mergeCell ref="B11:F11"/>
  </mergeCells>
  <hyperlinks>
    <hyperlink ref="A1:A2" location="Contents!A1" display="Return to Contents"/>
    <hyperlink ref="B8:E8" r:id="rId1" display="Source: Scottish Fiscal Commission (2018) Scotland's Economic and Fiscal Forecasts - December 2018,"/>
    <hyperlink ref="B10" r:id="rId2" display="OBR (2020) Historical official forecasts database."/>
    <hyperlink ref="B8:F8" r:id="rId3" display="Source: Scottish Fiscal Commission (2018) Scotland's Economic and Fiscal Forecasts - December 2018,"/>
    <hyperlink ref="B9:C9" r:id="rId4" display="Scottish Government (2021) Non-domestic rates income statistics,"/>
  </hyperlinks>
  <pageMargins left="0.7" right="0.7" top="0.75" bottom="0.75" header="0.3" footer="0.3"/>
  <pageSetup paperSize="9" orientation="portrait"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workbookViewId="0">
      <selection sqref="A1:A2"/>
    </sheetView>
  </sheetViews>
  <sheetFormatPr defaultColWidth="8.7109375" defaultRowHeight="14.25" x14ac:dyDescent="0.2"/>
  <cols>
    <col min="1" max="1" width="9.42578125" style="1" customWidth="1"/>
    <col min="2" max="2" width="32.7109375" style="1" customWidth="1"/>
    <col min="3" max="6" width="17.85546875" style="1" customWidth="1"/>
    <col min="7" max="16384" width="8.7109375" style="1"/>
  </cols>
  <sheetData>
    <row r="1" spans="1:9" x14ac:dyDescent="0.2">
      <c r="A1" s="165" t="s">
        <v>0</v>
      </c>
    </row>
    <row r="2" spans="1:9" x14ac:dyDescent="0.2">
      <c r="A2" s="165"/>
    </row>
    <row r="3" spans="1:9" ht="15" x14ac:dyDescent="0.25">
      <c r="B3" s="28" t="s">
        <v>27</v>
      </c>
      <c r="C3" s="29"/>
      <c r="D3" s="29"/>
      <c r="E3" s="29"/>
      <c r="F3" s="29"/>
      <c r="G3" s="30"/>
      <c r="H3" s="30"/>
      <c r="I3" s="30"/>
    </row>
    <row r="4" spans="1:9" ht="15.95" customHeight="1" x14ac:dyDescent="0.2">
      <c r="B4" s="29"/>
      <c r="C4" s="31"/>
      <c r="D4" s="32"/>
      <c r="E4" s="32"/>
      <c r="F4" s="32"/>
      <c r="G4" s="33"/>
      <c r="H4" s="33"/>
      <c r="I4" s="30"/>
    </row>
    <row r="5" spans="1:9" ht="15.95" customHeight="1" x14ac:dyDescent="0.2">
      <c r="B5" s="34"/>
      <c r="C5" s="167"/>
      <c r="D5" s="29"/>
      <c r="E5" s="167"/>
      <c r="F5" s="167"/>
      <c r="G5" s="33"/>
      <c r="H5" s="33"/>
      <c r="I5" s="30"/>
    </row>
    <row r="6" spans="1:9" ht="15.95" customHeight="1" x14ac:dyDescent="0.2">
      <c r="B6" s="34"/>
      <c r="C6" s="167"/>
      <c r="D6" s="29"/>
      <c r="E6" s="167"/>
      <c r="F6" s="167"/>
      <c r="G6" s="33"/>
      <c r="H6" s="33"/>
      <c r="I6" s="30"/>
    </row>
    <row r="7" spans="1:9" ht="15.95" customHeight="1" x14ac:dyDescent="0.2">
      <c r="B7" s="29"/>
      <c r="C7" s="29"/>
      <c r="D7" s="29"/>
      <c r="E7" s="29"/>
      <c r="F7" s="29"/>
      <c r="G7" s="33"/>
      <c r="H7" s="33"/>
      <c r="I7" s="30"/>
    </row>
    <row r="8" spans="1:9" ht="15.95" customHeight="1" x14ac:dyDescent="0.2">
      <c r="B8" s="29"/>
      <c r="C8" s="29"/>
      <c r="D8" s="29"/>
      <c r="E8" s="29"/>
      <c r="F8" s="29"/>
      <c r="G8" s="33"/>
      <c r="H8" s="33"/>
      <c r="I8" s="30"/>
    </row>
    <row r="9" spans="1:9" ht="15.95" customHeight="1" x14ac:dyDescent="0.2">
      <c r="B9" s="29"/>
      <c r="C9" s="29"/>
      <c r="D9" s="29"/>
      <c r="E9" s="29"/>
      <c r="F9" s="29"/>
      <c r="G9" s="33"/>
      <c r="H9" s="33"/>
      <c r="I9" s="30"/>
    </row>
    <row r="10" spans="1:9" ht="15.95" customHeight="1" x14ac:dyDescent="0.2">
      <c r="B10" s="29"/>
      <c r="C10" s="29"/>
      <c r="D10" s="29"/>
      <c r="E10" s="29"/>
      <c r="F10" s="29"/>
      <c r="G10" s="33"/>
      <c r="H10" s="33"/>
      <c r="I10" s="30"/>
    </row>
    <row r="11" spans="1:9" ht="11.25" customHeight="1" x14ac:dyDescent="0.2">
      <c r="B11" s="29"/>
      <c r="C11" s="29"/>
      <c r="D11" s="29"/>
      <c r="E11" s="29"/>
      <c r="F11" s="29"/>
      <c r="G11" s="30"/>
      <c r="H11" s="30"/>
      <c r="I11" s="30"/>
    </row>
    <row r="12" spans="1:9" ht="11.65" customHeight="1" x14ac:dyDescent="0.2">
      <c r="B12" s="29"/>
      <c r="C12" s="29"/>
      <c r="D12" s="29"/>
      <c r="E12" s="29"/>
      <c r="F12" s="29"/>
      <c r="G12" s="30"/>
      <c r="H12" s="30"/>
      <c r="I12" s="30"/>
    </row>
    <row r="13" spans="1:9" x14ac:dyDescent="0.2">
      <c r="B13" s="29"/>
      <c r="C13" s="29"/>
      <c r="D13" s="29"/>
      <c r="E13" s="29"/>
      <c r="F13" s="29"/>
      <c r="G13" s="30"/>
      <c r="H13" s="30"/>
      <c r="I13" s="30"/>
    </row>
    <row r="14" spans="1:9" x14ac:dyDescent="0.2">
      <c r="B14" s="29"/>
      <c r="C14" s="29"/>
      <c r="D14" s="29"/>
      <c r="E14" s="29"/>
      <c r="F14" s="29"/>
      <c r="G14" s="30"/>
      <c r="H14" s="30"/>
      <c r="I14" s="30"/>
    </row>
    <row r="15" spans="1:9" x14ac:dyDescent="0.2">
      <c r="B15" s="29"/>
      <c r="C15" s="29"/>
      <c r="D15" s="29"/>
      <c r="E15" s="29"/>
      <c r="F15" s="29"/>
    </row>
    <row r="16" spans="1:9" x14ac:dyDescent="0.2">
      <c r="B16" s="29"/>
      <c r="C16" s="29"/>
      <c r="D16" s="29"/>
      <c r="E16" s="29"/>
      <c r="F16" s="29"/>
    </row>
    <row r="17" spans="2:6" x14ac:dyDescent="0.2">
      <c r="B17" s="29"/>
      <c r="C17" s="29"/>
      <c r="D17" s="29"/>
      <c r="E17" s="29"/>
      <c r="F17" s="29"/>
    </row>
    <row r="18" spans="2:6" x14ac:dyDescent="0.2">
      <c r="B18" s="29"/>
      <c r="C18" s="29"/>
      <c r="D18" s="29"/>
      <c r="E18" s="29"/>
      <c r="F18" s="29"/>
    </row>
    <row r="19" spans="2:6" x14ac:dyDescent="0.2">
      <c r="B19" s="29"/>
      <c r="C19" s="29"/>
      <c r="D19" s="29"/>
      <c r="E19" s="29"/>
      <c r="F19" s="29"/>
    </row>
    <row r="20" spans="2:6" x14ac:dyDescent="0.2">
      <c r="B20" s="29"/>
      <c r="C20" s="29"/>
      <c r="D20" s="29"/>
      <c r="E20" s="29"/>
      <c r="F20" s="29"/>
    </row>
    <row r="21" spans="2:6" x14ac:dyDescent="0.2">
      <c r="B21" s="58" t="s">
        <v>34</v>
      </c>
      <c r="C21" s="58"/>
      <c r="D21" s="58"/>
      <c r="E21" s="58"/>
      <c r="F21" s="59"/>
    </row>
    <row r="22" spans="2:6" x14ac:dyDescent="0.2">
      <c r="B22" s="58" t="s">
        <v>39</v>
      </c>
      <c r="C22" s="58"/>
    </row>
    <row r="23" spans="2:6" x14ac:dyDescent="0.2">
      <c r="B23" s="35"/>
      <c r="C23" s="29"/>
      <c r="D23" s="29"/>
      <c r="E23" s="29"/>
      <c r="F23" s="29"/>
    </row>
    <row r="24" spans="2:6" ht="15" x14ac:dyDescent="0.2">
      <c r="B24" s="36" t="s">
        <v>2</v>
      </c>
      <c r="C24" s="37" t="s">
        <v>8</v>
      </c>
      <c r="D24" s="38" t="s">
        <v>9</v>
      </c>
      <c r="E24" s="39" t="s">
        <v>10</v>
      </c>
      <c r="F24" s="38" t="s">
        <v>11</v>
      </c>
    </row>
    <row r="25" spans="2:6" x14ac:dyDescent="0.2">
      <c r="B25" s="40" t="s">
        <v>1</v>
      </c>
      <c r="C25" s="41">
        <v>1816.1291309999999</v>
      </c>
      <c r="D25" s="41">
        <v>1816.1291309999999</v>
      </c>
      <c r="E25" s="41"/>
      <c r="F25" s="41"/>
    </row>
    <row r="26" spans="2:6" x14ac:dyDescent="0.2">
      <c r="B26" s="42" t="s">
        <v>12</v>
      </c>
      <c r="C26" s="41">
        <v>-27.855036561742299</v>
      </c>
      <c r="D26" s="41">
        <v>1816.1291309999999</v>
      </c>
      <c r="E26" s="41" t="s">
        <v>13</v>
      </c>
      <c r="F26" s="41">
        <v>27.855036561742306</v>
      </c>
    </row>
    <row r="27" spans="2:6" x14ac:dyDescent="0.2">
      <c r="B27" s="42" t="s">
        <v>14</v>
      </c>
      <c r="C27" s="41">
        <v>-980.30731191147493</v>
      </c>
      <c r="D27" s="41">
        <v>1843.984167561742</v>
      </c>
      <c r="E27" s="41" t="s">
        <v>13</v>
      </c>
      <c r="F27" s="41">
        <v>980.30731191147493</v>
      </c>
    </row>
    <row r="28" spans="2:6" x14ac:dyDescent="0.2">
      <c r="B28" s="42" t="s">
        <v>31</v>
      </c>
      <c r="C28" s="41">
        <v>-24.922672030471006</v>
      </c>
      <c r="D28" s="41">
        <v>2824.2914794732169</v>
      </c>
      <c r="E28" s="41" t="s">
        <v>13</v>
      </c>
      <c r="F28" s="41">
        <v>24.922672030471006</v>
      </c>
    </row>
    <row r="29" spans="2:6" x14ac:dyDescent="0.2">
      <c r="B29" s="42" t="s">
        <v>15</v>
      </c>
      <c r="C29" s="41">
        <v>99.991851908887085</v>
      </c>
      <c r="D29" s="41">
        <v>2749.2222995948009</v>
      </c>
      <c r="E29" s="41">
        <v>99.991851908887085</v>
      </c>
      <c r="F29" s="41" t="s">
        <v>13</v>
      </c>
    </row>
    <row r="30" spans="2:6" x14ac:dyDescent="0.2">
      <c r="B30" s="43" t="s">
        <v>32</v>
      </c>
      <c r="C30" s="44">
        <v>2749.2222995948009</v>
      </c>
      <c r="D30" s="44">
        <v>2749.2222995948009</v>
      </c>
      <c r="E30" s="43"/>
      <c r="F30" s="43"/>
    </row>
  </sheetData>
  <mergeCells count="4">
    <mergeCell ref="A1:A2"/>
    <mergeCell ref="C5:C6"/>
    <mergeCell ref="E5:E6"/>
    <mergeCell ref="F5:F6"/>
  </mergeCells>
  <hyperlinks>
    <hyperlink ref="A1:A2" location="Contents!A1" display="Return to Contents"/>
    <hyperlink ref="B22:C22" r:id="rId1" display="Scottish Government (2020) 2019-20 Notified NDRI returns,"/>
  </hyperlinks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>
      <selection sqref="A1:A2"/>
    </sheetView>
  </sheetViews>
  <sheetFormatPr defaultColWidth="8.7109375" defaultRowHeight="14.25" x14ac:dyDescent="0.2"/>
  <cols>
    <col min="1" max="1" width="9.42578125" style="1" customWidth="1"/>
    <col min="2" max="2" width="37.7109375" style="1" bestFit="1" customWidth="1"/>
    <col min="3" max="3" width="13" style="1" customWidth="1"/>
    <col min="4" max="5" width="13.85546875" style="1" customWidth="1"/>
    <col min="6" max="16384" width="8.7109375" style="1"/>
  </cols>
  <sheetData>
    <row r="1" spans="1:6" ht="14.1" customHeight="1" x14ac:dyDescent="0.2">
      <c r="A1" s="165" t="s">
        <v>0</v>
      </c>
    </row>
    <row r="2" spans="1:6" x14ac:dyDescent="0.2">
      <c r="A2" s="165"/>
    </row>
    <row r="3" spans="1:6" ht="15" x14ac:dyDescent="0.25">
      <c r="A3" s="11"/>
      <c r="B3" s="45" t="s">
        <v>28</v>
      </c>
    </row>
    <row r="4" spans="1:6" ht="48.75" customHeight="1" x14ac:dyDescent="0.2">
      <c r="B4" s="17" t="s">
        <v>2</v>
      </c>
      <c r="C4" s="46" t="s">
        <v>16</v>
      </c>
      <c r="D4" s="18" t="s">
        <v>1</v>
      </c>
      <c r="E4" s="18" t="s">
        <v>18</v>
      </c>
    </row>
    <row r="5" spans="1:6" ht="15.75" customHeight="1" thickBot="1" x14ac:dyDescent="0.25">
      <c r="B5" s="47" t="s">
        <v>19</v>
      </c>
      <c r="C5" s="48">
        <v>2749.2222995948009</v>
      </c>
      <c r="D5" s="49">
        <v>1916.3272706700002</v>
      </c>
      <c r="E5" s="50">
        <v>-832.89502892480073</v>
      </c>
    </row>
    <row r="6" spans="1:6" ht="15.75" customHeight="1" thickBot="1" x14ac:dyDescent="0.25">
      <c r="B6" s="47" t="s">
        <v>20</v>
      </c>
      <c r="C6" s="51">
        <v>-84.387667858768964</v>
      </c>
      <c r="D6" s="52">
        <v>-137.33698499999991</v>
      </c>
      <c r="E6" s="53">
        <v>-52.949317141230949</v>
      </c>
    </row>
    <row r="7" spans="1:6" ht="15.75" customHeight="1" thickBot="1" x14ac:dyDescent="0.25">
      <c r="B7" s="47" t="s">
        <v>21</v>
      </c>
      <c r="C7" s="48">
        <v>2790</v>
      </c>
      <c r="D7" s="49">
        <v>1868</v>
      </c>
      <c r="E7" s="54">
        <v>-922</v>
      </c>
    </row>
    <row r="8" spans="1:6" ht="29.25" thickBot="1" x14ac:dyDescent="0.25">
      <c r="B8" s="47" t="s">
        <v>22</v>
      </c>
      <c r="C8" s="67">
        <v>-125.16536826396805</v>
      </c>
      <c r="D8" s="60">
        <v>-89.009714329999724</v>
      </c>
      <c r="E8" s="61">
        <v>36.155653933968324</v>
      </c>
    </row>
    <row r="9" spans="1:6" ht="29.25" thickBot="1" x14ac:dyDescent="0.25">
      <c r="B9" s="68" t="s">
        <v>23</v>
      </c>
      <c r="C9" s="69">
        <v>-100.22468539396868</v>
      </c>
      <c r="D9" s="70">
        <v>-64.138887329999974</v>
      </c>
      <c r="E9" s="71">
        <v>36.08579806396871</v>
      </c>
    </row>
    <row r="10" spans="1:6" x14ac:dyDescent="0.2">
      <c r="B10" s="58" t="s">
        <v>34</v>
      </c>
      <c r="C10" s="66"/>
      <c r="D10" s="66"/>
      <c r="E10" s="66"/>
      <c r="F10" s="66"/>
    </row>
    <row r="11" spans="1:6" x14ac:dyDescent="0.2">
      <c r="B11" s="58" t="s">
        <v>35</v>
      </c>
    </row>
  </sheetData>
  <mergeCells count="1">
    <mergeCell ref="A1:A2"/>
  </mergeCells>
  <hyperlinks>
    <hyperlink ref="A1:A2" location="Contents!A1" display="Return to Contents"/>
    <hyperlink ref="B11" r:id="rId1" display="Scottish Government (2018) Scottish Budget 2019-20.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2"/>
  <sheetViews>
    <sheetView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16384" width="8.7109375" style="1"/>
  </cols>
  <sheetData>
    <row r="1" spans="1:1" ht="14.1" customHeight="1" x14ac:dyDescent="0.2">
      <c r="A1" s="146" t="s">
        <v>0</v>
      </c>
    </row>
    <row r="2" spans="1:1" x14ac:dyDescent="0.2">
      <c r="A2" s="146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21.85546875" style="1" customWidth="1"/>
    <col min="3" max="4" width="21.42578125" style="1" customWidth="1"/>
    <col min="5" max="5" width="21.140625" style="1" bestFit="1" customWidth="1"/>
    <col min="6" max="6" width="17.140625" style="1" customWidth="1"/>
    <col min="7" max="16384" width="8.7109375" style="1"/>
  </cols>
  <sheetData>
    <row r="1" spans="1:7" ht="14.1" customHeight="1" x14ac:dyDescent="0.2">
      <c r="A1" s="146" t="s">
        <v>0</v>
      </c>
    </row>
    <row r="2" spans="1:7" x14ac:dyDescent="0.2">
      <c r="A2" s="146"/>
    </row>
    <row r="3" spans="1:7" ht="15.75" thickBot="1" x14ac:dyDescent="0.3">
      <c r="A3" s="72"/>
      <c r="B3" s="2" t="s">
        <v>52</v>
      </c>
    </row>
    <row r="4" spans="1:7" ht="16.5" customHeight="1" x14ac:dyDescent="0.2">
      <c r="A4" s="73"/>
      <c r="B4" s="148"/>
      <c r="C4" s="8" t="s">
        <v>40</v>
      </c>
      <c r="D4" s="8" t="s">
        <v>41</v>
      </c>
      <c r="E4" s="8" t="s">
        <v>42</v>
      </c>
      <c r="F4" s="150" t="s">
        <v>45</v>
      </c>
    </row>
    <row r="5" spans="1:7" ht="18" customHeight="1" thickBot="1" x14ac:dyDescent="0.25">
      <c r="B5" s="149"/>
      <c r="C5" s="75" t="s">
        <v>44</v>
      </c>
      <c r="D5" s="75" t="s">
        <v>44</v>
      </c>
      <c r="E5" s="75" t="s">
        <v>44</v>
      </c>
      <c r="F5" s="151"/>
    </row>
    <row r="6" spans="1:7" ht="15.95" customHeight="1" thickBot="1" x14ac:dyDescent="0.25">
      <c r="B6" s="76"/>
      <c r="C6" s="9">
        <v>11683.575818517967</v>
      </c>
      <c r="D6" s="9">
        <v>11832.602817999999</v>
      </c>
      <c r="E6" s="9">
        <v>149.0269994820319</v>
      </c>
      <c r="F6" s="77">
        <v>1.2755255907684571</v>
      </c>
    </row>
    <row r="7" spans="1:7" ht="15.95" customHeight="1" x14ac:dyDescent="0.2">
      <c r="B7" s="152" t="s">
        <v>5</v>
      </c>
      <c r="C7" s="153"/>
      <c r="D7" s="153"/>
      <c r="E7" s="153"/>
      <c r="F7" s="154"/>
    </row>
    <row r="8" spans="1:7" ht="15.95" customHeight="1" x14ac:dyDescent="0.2">
      <c r="B8" s="80" t="s">
        <v>46</v>
      </c>
      <c r="C8" s="81"/>
      <c r="D8" s="81"/>
      <c r="E8" s="81"/>
      <c r="F8" s="83">
        <v>2.5528362820895101</v>
      </c>
    </row>
    <row r="9" spans="1:7" ht="15.95" customHeight="1" thickBot="1" x14ac:dyDescent="0.25">
      <c r="B9" s="78" t="s">
        <v>47</v>
      </c>
      <c r="C9" s="79"/>
      <c r="D9" s="79"/>
      <c r="E9" s="79"/>
      <c r="F9" s="82">
        <v>4.8828232275038799</v>
      </c>
    </row>
    <row r="10" spans="1:7" ht="14.45" customHeight="1" x14ac:dyDescent="0.2">
      <c r="B10" s="58" t="s">
        <v>70</v>
      </c>
      <c r="C10" s="58"/>
      <c r="D10" s="58"/>
      <c r="E10" s="84"/>
      <c r="F10" s="13"/>
      <c r="G10" s="14"/>
    </row>
    <row r="11" spans="1:7" x14ac:dyDescent="0.2">
      <c r="B11" s="58" t="s">
        <v>78</v>
      </c>
      <c r="F11" s="15"/>
    </row>
    <row r="12" spans="1:7" x14ac:dyDescent="0.2">
      <c r="B12" s="147" t="s">
        <v>33</v>
      </c>
      <c r="C12" s="147"/>
      <c r="D12" s="74"/>
      <c r="E12" s="74"/>
      <c r="F12" s="15"/>
    </row>
    <row r="13" spans="1:7" x14ac:dyDescent="0.2">
      <c r="B13" s="85" t="s">
        <v>48</v>
      </c>
      <c r="C13" s="74"/>
      <c r="D13" s="74"/>
      <c r="E13" s="33"/>
    </row>
    <row r="14" spans="1:7" x14ac:dyDescent="0.2">
      <c r="B14" s="85" t="s">
        <v>49</v>
      </c>
      <c r="C14" s="74"/>
      <c r="D14" s="74"/>
      <c r="E14" s="30"/>
    </row>
    <row r="15" spans="1:7" x14ac:dyDescent="0.2">
      <c r="B15" s="85" t="s">
        <v>50</v>
      </c>
      <c r="C15" s="74"/>
      <c r="D15" s="74"/>
    </row>
    <row r="16" spans="1:7" x14ac:dyDescent="0.2">
      <c r="B16" s="85" t="s">
        <v>51</v>
      </c>
      <c r="C16" s="74"/>
      <c r="D16" s="74"/>
    </row>
  </sheetData>
  <mergeCells count="5">
    <mergeCell ref="B12:C12"/>
    <mergeCell ref="A1:A2"/>
    <mergeCell ref="B4:B5"/>
    <mergeCell ref="F4:F5"/>
    <mergeCell ref="B7:F7"/>
  </mergeCells>
  <hyperlinks>
    <hyperlink ref="A1:A2" location="Contents!A1" display="Return to Contents"/>
    <hyperlink ref="B12:C12" r:id="rId1" display="OBR (2021) Historical official forecasts database."/>
    <hyperlink ref="B10" r:id="rId2"/>
    <hyperlink ref="B11" r:id="rId3" display="HMRC (2021) Scottish Income Tax Outturn Statistics: 2019 to 2020."/>
  </hyperlinks>
  <pageMargins left="0.7" right="0.7" top="0.75" bottom="0.75" header="0.3" footer="0.3"/>
  <pageSetup paperSize="9" orientation="portrait" horizontalDpi="90" verticalDpi="9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21.85546875" style="1" customWidth="1"/>
    <col min="3" max="4" width="21.42578125" style="1" customWidth="1"/>
    <col min="5" max="5" width="21.140625" style="1" bestFit="1" customWidth="1"/>
    <col min="6" max="16384" width="8.7109375" style="1"/>
  </cols>
  <sheetData>
    <row r="1" spans="1:6" ht="14.1" customHeight="1" x14ac:dyDescent="0.2">
      <c r="A1" s="146" t="s">
        <v>0</v>
      </c>
    </row>
    <row r="2" spans="1:6" x14ac:dyDescent="0.2">
      <c r="A2" s="146"/>
    </row>
    <row r="3" spans="1:6" ht="15" x14ac:dyDescent="0.25">
      <c r="A3" s="72"/>
      <c r="B3" s="2" t="s">
        <v>63</v>
      </c>
    </row>
    <row r="4" spans="1:6" ht="16.5" customHeight="1" x14ac:dyDescent="0.2">
      <c r="A4" s="11"/>
      <c r="B4" s="157" t="s">
        <v>53</v>
      </c>
      <c r="C4" s="141" t="s">
        <v>54</v>
      </c>
      <c r="D4" s="141" t="s">
        <v>1</v>
      </c>
      <c r="E4" s="155" t="s">
        <v>57</v>
      </c>
    </row>
    <row r="5" spans="1:6" ht="18" customHeight="1" thickBot="1" x14ac:dyDescent="0.25">
      <c r="B5" s="158"/>
      <c r="C5" s="142" t="s">
        <v>55</v>
      </c>
      <c r="D5" s="142" t="s">
        <v>56</v>
      </c>
      <c r="E5" s="156"/>
    </row>
    <row r="6" spans="1:6" ht="15.95" customHeight="1" thickBot="1" x14ac:dyDescent="0.25">
      <c r="B6" s="86" t="s">
        <v>58</v>
      </c>
      <c r="C6" s="89">
        <v>1.2812491630798784</v>
      </c>
      <c r="D6" s="89">
        <v>1.2831870854287164</v>
      </c>
      <c r="E6" s="89">
        <v>1.9379223488380504E-3</v>
      </c>
    </row>
    <row r="7" spans="1:6" ht="15.95" customHeight="1" thickBot="1" x14ac:dyDescent="0.25">
      <c r="B7" s="86" t="s">
        <v>59</v>
      </c>
      <c r="C7" s="89">
        <v>5.8075911790366419</v>
      </c>
      <c r="D7" s="89">
        <v>8.8431366153193913</v>
      </c>
      <c r="E7" s="89">
        <v>3.0355454362827494</v>
      </c>
    </row>
    <row r="8" spans="1:6" ht="15.95" customHeight="1" thickBot="1" x14ac:dyDescent="0.25">
      <c r="B8" s="88" t="s">
        <v>60</v>
      </c>
      <c r="C8" s="90">
        <v>7.7863140877019399</v>
      </c>
      <c r="D8" s="90">
        <v>11.423040523985527</v>
      </c>
      <c r="E8" s="90">
        <v>3.6367264362835874</v>
      </c>
    </row>
    <row r="9" spans="1:6" ht="15.95" customHeight="1" x14ac:dyDescent="0.25">
      <c r="B9" s="85" t="s">
        <v>61</v>
      </c>
      <c r="C9"/>
      <c r="D9"/>
      <c r="E9"/>
    </row>
    <row r="10" spans="1:6" ht="14.45" customHeight="1" x14ac:dyDescent="0.2">
      <c r="B10" s="85" t="s">
        <v>62</v>
      </c>
      <c r="C10" s="84"/>
      <c r="D10" s="84"/>
      <c r="E10" s="84"/>
      <c r="F10" s="14"/>
    </row>
    <row r="11" spans="1:6" x14ac:dyDescent="0.2">
      <c r="B11" s="85"/>
      <c r="C11" s="74"/>
      <c r="D11" s="74"/>
      <c r="E11" s="64"/>
    </row>
    <row r="12" spans="1:6" x14ac:dyDescent="0.2">
      <c r="C12" s="74"/>
      <c r="D12" s="33"/>
      <c r="E12" s="33"/>
    </row>
    <row r="13" spans="1:6" x14ac:dyDescent="0.2">
      <c r="B13" s="65"/>
      <c r="C13" s="65"/>
      <c r="D13" s="33"/>
      <c r="E13" s="33"/>
    </row>
    <row r="14" spans="1:6" x14ac:dyDescent="0.2">
      <c r="B14" s="30"/>
      <c r="C14" s="30"/>
      <c r="D14" s="30"/>
      <c r="E14" s="30"/>
    </row>
  </sheetData>
  <mergeCells count="3">
    <mergeCell ref="E4:E5"/>
    <mergeCell ref="A1:A2"/>
    <mergeCell ref="B4:B5"/>
  </mergeCells>
  <hyperlinks>
    <hyperlink ref="A1:A2" location="Contents!A1" display="Return to Contents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1" style="1" customWidth="1"/>
    <col min="3" max="3" width="21.42578125" style="1" customWidth="1"/>
    <col min="4" max="16384" width="8.7109375" style="1"/>
  </cols>
  <sheetData>
    <row r="1" spans="1:7" ht="14.1" customHeight="1" x14ac:dyDescent="0.2">
      <c r="A1" s="146" t="s">
        <v>0</v>
      </c>
    </row>
    <row r="2" spans="1:7" x14ac:dyDescent="0.2">
      <c r="A2" s="146"/>
    </row>
    <row r="3" spans="1:7" ht="15" x14ac:dyDescent="0.25">
      <c r="A3" s="72"/>
      <c r="B3" s="16" t="s">
        <v>68</v>
      </c>
      <c r="C3"/>
    </row>
    <row r="4" spans="1:7" ht="16.5" customHeight="1" thickBot="1" x14ac:dyDescent="0.25">
      <c r="A4" s="73"/>
      <c r="B4" s="144" t="s">
        <v>2</v>
      </c>
      <c r="C4" s="144"/>
    </row>
    <row r="5" spans="1:7" ht="18" customHeight="1" thickBot="1" x14ac:dyDescent="0.25">
      <c r="B5" s="86" t="s">
        <v>82</v>
      </c>
      <c r="C5" s="9">
        <v>11683.575818517967</v>
      </c>
    </row>
    <row r="6" spans="1:7" ht="15.95" customHeight="1" thickBot="1" x14ac:dyDescent="0.25">
      <c r="B6" s="86" t="s">
        <v>64</v>
      </c>
      <c r="C6" s="10">
        <v>519.28535000000011</v>
      </c>
    </row>
    <row r="7" spans="1:7" ht="15.95" customHeight="1" thickBot="1" x14ac:dyDescent="0.25">
      <c r="B7" s="86" t="s">
        <v>65</v>
      </c>
      <c r="C7" s="9">
        <v>-370.25835051796821</v>
      </c>
    </row>
    <row r="8" spans="1:7" ht="16.899999999999999" customHeight="1" x14ac:dyDescent="0.2">
      <c r="B8" s="134" t="s">
        <v>66</v>
      </c>
      <c r="C8" s="135">
        <v>149.0269994820319</v>
      </c>
    </row>
    <row r="9" spans="1:7" ht="17.45" customHeight="1" thickBot="1" x14ac:dyDescent="0.25">
      <c r="B9" s="88" t="s">
        <v>67</v>
      </c>
      <c r="C9" s="93">
        <v>11832.602817999999</v>
      </c>
    </row>
    <row r="10" spans="1:7" ht="14.45" customHeight="1" x14ac:dyDescent="0.2">
      <c r="B10" s="58" t="s">
        <v>70</v>
      </c>
      <c r="C10" s="58"/>
      <c r="D10" s="58"/>
      <c r="E10" s="58"/>
      <c r="F10" s="58"/>
      <c r="G10" s="58"/>
    </row>
    <row r="11" spans="1:7" x14ac:dyDescent="0.2">
      <c r="B11" s="58" t="s">
        <v>69</v>
      </c>
      <c r="C11" s="74"/>
    </row>
    <row r="12" spans="1:7" x14ac:dyDescent="0.2">
      <c r="B12" s="85"/>
      <c r="C12" s="74"/>
    </row>
    <row r="13" spans="1:7" x14ac:dyDescent="0.2">
      <c r="B13" s="65"/>
      <c r="C13" s="65"/>
    </row>
    <row r="14" spans="1:7" x14ac:dyDescent="0.2">
      <c r="B14" s="30"/>
      <c r="C14" s="30"/>
    </row>
  </sheetData>
  <mergeCells count="1">
    <mergeCell ref="A1:A2"/>
  </mergeCells>
  <hyperlinks>
    <hyperlink ref="A1:A2" location="Contents!A1" display="Return to Contents"/>
    <hyperlink ref="B10" r:id="rId1"/>
    <hyperlink ref="B11" r:id="rId2"/>
  </hyperlinks>
  <pageMargins left="0.7" right="0.7" top="0.75" bottom="0.75" header="0.3" footer="0.3"/>
  <pageSetup paperSize="9" orientation="portrait" horizontalDpi="90" verticalDpi="9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1" style="1" customWidth="1"/>
    <col min="3" max="3" width="8.28515625" style="1" bestFit="1" customWidth="1"/>
    <col min="4" max="16384" width="8.7109375" style="1"/>
  </cols>
  <sheetData>
    <row r="1" spans="1:9" ht="14.1" customHeight="1" x14ac:dyDescent="0.2">
      <c r="A1" s="146" t="s">
        <v>0</v>
      </c>
    </row>
    <row r="2" spans="1:9" x14ac:dyDescent="0.2">
      <c r="A2" s="146"/>
    </row>
    <row r="3" spans="1:9" ht="15" x14ac:dyDescent="0.25">
      <c r="A3" s="72"/>
      <c r="B3" s="16" t="s">
        <v>79</v>
      </c>
      <c r="C3"/>
      <c r="D3"/>
      <c r="E3"/>
      <c r="F3"/>
      <c r="G3"/>
    </row>
    <row r="4" spans="1:9" ht="16.5" customHeight="1" thickBot="1" x14ac:dyDescent="0.25">
      <c r="A4" s="73"/>
      <c r="B4" s="144" t="s">
        <v>54</v>
      </c>
      <c r="C4" s="145" t="s">
        <v>71</v>
      </c>
      <c r="D4" s="145" t="s">
        <v>72</v>
      </c>
      <c r="E4" s="145" t="s">
        <v>73</v>
      </c>
      <c r="F4" s="145" t="s">
        <v>74</v>
      </c>
      <c r="G4" s="145" t="s">
        <v>75</v>
      </c>
    </row>
    <row r="5" spans="1:9" ht="18" customHeight="1" thickBot="1" x14ac:dyDescent="0.25">
      <c r="B5" s="94" t="s">
        <v>76</v>
      </c>
      <c r="C5" s="10">
        <v>72.476329874265502</v>
      </c>
      <c r="D5" s="10">
        <v>71.271423560497979</v>
      </c>
      <c r="E5" s="10">
        <v>75.143270082831791</v>
      </c>
      <c r="F5" s="10">
        <v>79.382143390679431</v>
      </c>
      <c r="G5" s="10">
        <v>84.21388488100817</v>
      </c>
    </row>
    <row r="6" spans="1:9" ht="15.95" customHeight="1" thickBot="1" x14ac:dyDescent="0.25">
      <c r="B6" s="94" t="s">
        <v>77</v>
      </c>
      <c r="C6" s="10">
        <v>68.518287769999986</v>
      </c>
      <c r="D6" s="10">
        <v>67.917316220000018</v>
      </c>
      <c r="E6" s="10">
        <v>70.675699440000002</v>
      </c>
      <c r="F6" s="10">
        <v>74.172050460000008</v>
      </c>
      <c r="G6" s="10">
        <v>77.05914374000001</v>
      </c>
    </row>
    <row r="7" spans="1:9" ht="15.95" customHeight="1" thickBot="1" x14ac:dyDescent="0.25">
      <c r="B7" s="88" t="s">
        <v>18</v>
      </c>
      <c r="C7" s="91">
        <f>C6-C5</f>
        <v>-3.9580421042655161</v>
      </c>
      <c r="D7" s="91">
        <f t="shared" ref="D7:G7" si="0">D6-D5</f>
        <v>-3.3541073404979613</v>
      </c>
      <c r="E7" s="91">
        <f t="shared" si="0"/>
        <v>-4.4675706428317881</v>
      </c>
      <c r="F7" s="91">
        <f t="shared" si="0"/>
        <v>-5.2100929306794228</v>
      </c>
      <c r="G7" s="91">
        <f t="shared" si="0"/>
        <v>-7.1547411410081594</v>
      </c>
    </row>
    <row r="8" spans="1:9" ht="14.45" customHeight="1" x14ac:dyDescent="0.2">
      <c r="B8" s="147" t="s">
        <v>70</v>
      </c>
      <c r="C8" s="147"/>
      <c r="D8" s="147"/>
      <c r="E8" s="147"/>
      <c r="F8" s="147"/>
      <c r="G8" s="147"/>
      <c r="H8" s="147"/>
      <c r="I8" s="147"/>
    </row>
    <row r="9" spans="1:9" x14ac:dyDescent="0.2">
      <c r="B9" s="147" t="s">
        <v>80</v>
      </c>
      <c r="C9" s="147"/>
      <c r="D9" s="147"/>
      <c r="E9" s="147"/>
      <c r="F9" s="147"/>
      <c r="G9" s="147"/>
      <c r="H9" s="147"/>
    </row>
    <row r="10" spans="1:9" x14ac:dyDescent="0.2">
      <c r="B10" s="85"/>
      <c r="C10" s="74"/>
    </row>
    <row r="11" spans="1:9" x14ac:dyDescent="0.2">
      <c r="B11" s="65"/>
      <c r="C11" s="65"/>
    </row>
    <row r="12" spans="1:9" x14ac:dyDescent="0.2">
      <c r="B12" s="30"/>
      <c r="C12" s="30"/>
    </row>
  </sheetData>
  <mergeCells count="3">
    <mergeCell ref="A1:A2"/>
    <mergeCell ref="B8:I8"/>
    <mergeCell ref="B9:H9"/>
  </mergeCells>
  <hyperlinks>
    <hyperlink ref="A1:A2" location="Contents!A1" display="Return to Contents"/>
    <hyperlink ref="B8" r:id="rId1"/>
    <hyperlink ref="B9" r:id="rId2" display="Scottish Fiscal Commission (2018) Scotland’s Economic and Fiscal Forecasts – January 2021."/>
  </hyperlinks>
  <pageMargins left="0.7" right="0.7" top="0.75" bottom="0.75" header="0.3" footer="0.3"/>
  <pageSetup paperSize="9" orientation="portrait" horizontalDpi="90" verticalDpi="9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1" style="1" customWidth="1"/>
    <col min="3" max="5" width="14.7109375" style="1" customWidth="1"/>
    <col min="6" max="16384" width="8.7109375" style="1"/>
  </cols>
  <sheetData>
    <row r="1" spans="1:9" ht="14.1" customHeight="1" x14ac:dyDescent="0.2">
      <c r="A1" s="146" t="s">
        <v>0</v>
      </c>
    </row>
    <row r="2" spans="1:9" x14ac:dyDescent="0.2">
      <c r="A2" s="146"/>
    </row>
    <row r="3" spans="1:9" ht="15" x14ac:dyDescent="0.25">
      <c r="A3" s="72"/>
      <c r="B3" s="16" t="s">
        <v>90</v>
      </c>
      <c r="C3"/>
      <c r="D3"/>
      <c r="E3"/>
    </row>
    <row r="4" spans="1:9" ht="43.9" customHeight="1" x14ac:dyDescent="0.2">
      <c r="A4" s="73"/>
      <c r="B4" s="92" t="s">
        <v>81</v>
      </c>
      <c r="C4" s="46" t="s">
        <v>82</v>
      </c>
      <c r="D4" s="46" t="s">
        <v>1</v>
      </c>
      <c r="E4" s="46" t="s">
        <v>83</v>
      </c>
    </row>
    <row r="5" spans="1:9" ht="21" customHeight="1" thickBot="1" x14ac:dyDescent="0.25">
      <c r="B5" s="95" t="s">
        <v>84</v>
      </c>
      <c r="C5" s="96">
        <v>257100</v>
      </c>
      <c r="D5" s="96">
        <v>249800</v>
      </c>
      <c r="E5" s="96">
        <f>D5-C5</f>
        <v>-7300</v>
      </c>
      <c r="G5" s="103"/>
    </row>
    <row r="6" spans="1:9" ht="21" customHeight="1" thickBot="1" x14ac:dyDescent="0.25">
      <c r="B6" s="97" t="s">
        <v>85</v>
      </c>
      <c r="C6" s="96">
        <v>1024500</v>
      </c>
      <c r="D6" s="96">
        <v>1048100</v>
      </c>
      <c r="E6" s="96">
        <f t="shared" ref="E6:E10" si="0">D6-C6</f>
        <v>23600</v>
      </c>
      <c r="G6" s="103"/>
    </row>
    <row r="7" spans="1:9" ht="21" customHeight="1" thickBot="1" x14ac:dyDescent="0.25">
      <c r="B7" s="97" t="s">
        <v>86</v>
      </c>
      <c r="C7" s="98">
        <v>863700</v>
      </c>
      <c r="D7" s="98">
        <v>857400</v>
      </c>
      <c r="E7" s="96">
        <f t="shared" si="0"/>
        <v>-6300</v>
      </c>
      <c r="G7" s="103"/>
    </row>
    <row r="8" spans="1:9" ht="21" customHeight="1" thickBot="1" x14ac:dyDescent="0.25">
      <c r="B8" s="97" t="s">
        <v>87</v>
      </c>
      <c r="C8" s="9">
        <v>351200</v>
      </c>
      <c r="D8" s="9">
        <v>355400</v>
      </c>
      <c r="E8" s="96">
        <f t="shared" si="0"/>
        <v>4200</v>
      </c>
      <c r="G8" s="103"/>
    </row>
    <row r="9" spans="1:9" ht="21" customHeight="1" thickBot="1" x14ac:dyDescent="0.25">
      <c r="B9" s="97" t="s">
        <v>88</v>
      </c>
      <c r="C9" s="9">
        <v>15800</v>
      </c>
      <c r="D9" s="9">
        <v>15500</v>
      </c>
      <c r="E9" s="96">
        <f t="shared" si="0"/>
        <v>-300</v>
      </c>
      <c r="G9" s="103"/>
    </row>
    <row r="10" spans="1:9" ht="21" customHeight="1" thickBot="1" x14ac:dyDescent="0.25">
      <c r="B10" s="88" t="s">
        <v>89</v>
      </c>
      <c r="C10" s="107">
        <v>2512200</v>
      </c>
      <c r="D10" s="93">
        <v>2526100</v>
      </c>
      <c r="E10" s="93">
        <f t="shared" si="0"/>
        <v>13900</v>
      </c>
      <c r="G10" s="103"/>
    </row>
    <row r="11" spans="1:9" x14ac:dyDescent="0.2">
      <c r="B11" s="147" t="s">
        <v>101</v>
      </c>
      <c r="C11" s="147"/>
      <c r="D11" s="147"/>
      <c r="E11" s="147"/>
      <c r="F11" s="147"/>
      <c r="G11" s="147"/>
      <c r="H11" s="59"/>
      <c r="I11" s="59"/>
    </row>
    <row r="12" spans="1:9" x14ac:dyDescent="0.2">
      <c r="B12" s="108" t="s">
        <v>91</v>
      </c>
    </row>
    <row r="13" spans="1:9" x14ac:dyDescent="0.2">
      <c r="B13" s="85"/>
    </row>
  </sheetData>
  <mergeCells count="2">
    <mergeCell ref="B11:G11"/>
    <mergeCell ref="A1:A2"/>
  </mergeCells>
  <hyperlinks>
    <hyperlink ref="A1:A2" location="Contents!A1" display="Return to Contents"/>
    <hyperlink ref="B11" r:id="rId1" display="Source: Scottish Fiscal Commission (2018) Scotland’s Economic and Fiscal Forecasts – December 2018,"/>
    <hyperlink ref="B11:I11" r:id="rId2" display="Source: HMRC (2021) Scottish Income Tax Outturn Statistics: 2019 to 2020,"/>
    <hyperlink ref="B11:H11" r:id="rId3" display="Source: Scottish Fiscal Commission (2018) Scotland's Economic and Fiscal Forecasts - December 2018"/>
  </hyperlinks>
  <pageMargins left="0.7" right="0.7" top="0.75" bottom="0.75" header="0.3" footer="0.3"/>
  <pageSetup paperSize="9" orientation="portrait" horizontalDpi="90" verticalDpi="90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1" style="1" customWidth="1"/>
    <col min="3" max="5" width="14.7109375" style="1" customWidth="1"/>
    <col min="6" max="16384" width="8.7109375" style="1"/>
  </cols>
  <sheetData>
    <row r="1" spans="1:9" ht="14.1" customHeight="1" x14ac:dyDescent="0.2">
      <c r="A1" s="146" t="s">
        <v>0</v>
      </c>
    </row>
    <row r="2" spans="1:9" x14ac:dyDescent="0.2">
      <c r="A2" s="146"/>
    </row>
    <row r="3" spans="1:9" ht="15.75" thickBot="1" x14ac:dyDescent="0.3">
      <c r="A3" s="72"/>
      <c r="B3" s="16" t="s">
        <v>100</v>
      </c>
      <c r="C3"/>
      <c r="D3"/>
      <c r="E3"/>
    </row>
    <row r="4" spans="1:9" ht="43.9" customHeight="1" thickBot="1" x14ac:dyDescent="0.25">
      <c r="A4" s="73"/>
      <c r="B4" s="99" t="s">
        <v>54</v>
      </c>
      <c r="C4" s="100" t="s">
        <v>92</v>
      </c>
      <c r="D4" s="100" t="s">
        <v>93</v>
      </c>
      <c r="E4" s="100" t="s">
        <v>43</v>
      </c>
    </row>
    <row r="5" spans="1:9" ht="21" customHeight="1" thickBot="1" x14ac:dyDescent="0.25">
      <c r="B5" s="101" t="s">
        <v>94</v>
      </c>
      <c r="C5" s="9">
        <v>12646.954742274551</v>
      </c>
      <c r="D5" s="9">
        <f>$C$11-C5</f>
        <v>-814.35192863175143</v>
      </c>
      <c r="E5" s="89">
        <v>-6.4391147531321868</v>
      </c>
      <c r="G5" s="103"/>
    </row>
    <row r="6" spans="1:9" ht="21" customHeight="1" thickBot="1" x14ac:dyDescent="0.25">
      <c r="B6" s="101" t="s">
        <v>95</v>
      </c>
      <c r="C6" s="9">
        <v>12344.642882069964</v>
      </c>
      <c r="D6" s="9">
        <f t="shared" ref="D6:D10" si="0">$C$11-C6</f>
        <v>-512.04006842716444</v>
      </c>
      <c r="E6" s="89">
        <v>-4.1478726709128173</v>
      </c>
      <c r="G6" s="103"/>
    </row>
    <row r="7" spans="1:9" ht="21" customHeight="1" thickBot="1" x14ac:dyDescent="0.25">
      <c r="B7" s="104" t="s">
        <v>76</v>
      </c>
      <c r="C7" s="105">
        <v>11683.575818517967</v>
      </c>
      <c r="D7" s="105">
        <f t="shared" si="0"/>
        <v>149.02699512483196</v>
      </c>
      <c r="E7" s="106">
        <v>1.2755255534750805</v>
      </c>
      <c r="G7" s="103"/>
    </row>
    <row r="8" spans="1:9" ht="21" customHeight="1" thickBot="1" x14ac:dyDescent="0.25">
      <c r="B8" s="102" t="s">
        <v>96</v>
      </c>
      <c r="C8" s="9">
        <v>11703.424303636893</v>
      </c>
      <c r="D8" s="9">
        <f t="shared" si="0"/>
        <v>129.17851000590599</v>
      </c>
      <c r="E8" s="89">
        <v>1.1037667835879723</v>
      </c>
      <c r="G8" s="103"/>
    </row>
    <row r="9" spans="1:9" ht="21" customHeight="1" thickBot="1" x14ac:dyDescent="0.25">
      <c r="B9" s="102" t="s">
        <v>97</v>
      </c>
      <c r="C9" s="9">
        <v>11676.907303692113</v>
      </c>
      <c r="D9" s="9">
        <f t="shared" si="0"/>
        <v>155.69550995068676</v>
      </c>
      <c r="E9" s="89">
        <v>1.3333625582645288</v>
      </c>
      <c r="G9" s="103"/>
    </row>
    <row r="10" spans="1:9" ht="21" customHeight="1" thickBot="1" x14ac:dyDescent="0.25">
      <c r="B10" s="102" t="s">
        <v>77</v>
      </c>
      <c r="C10" s="9">
        <v>11838.322644632066</v>
      </c>
      <c r="D10" s="9">
        <f t="shared" si="0"/>
        <v>-5.7198309892664838</v>
      </c>
      <c r="E10" s="89">
        <v>-4.8316228244210481E-2</v>
      </c>
      <c r="G10" s="103"/>
    </row>
    <row r="11" spans="1:9" ht="21" customHeight="1" thickBot="1" x14ac:dyDescent="0.3">
      <c r="B11" s="88" t="s">
        <v>98</v>
      </c>
      <c r="C11" s="107">
        <v>11832.602813642799</v>
      </c>
      <c r="D11" s="91"/>
      <c r="E11" s="91"/>
      <c r="F11"/>
    </row>
    <row r="12" spans="1:9" x14ac:dyDescent="0.2">
      <c r="B12" s="147" t="s">
        <v>99</v>
      </c>
      <c r="C12" s="147"/>
      <c r="D12" s="147"/>
      <c r="E12" s="147"/>
      <c r="F12" s="147"/>
      <c r="G12" s="147"/>
      <c r="H12" s="147"/>
      <c r="I12" s="59"/>
    </row>
    <row r="13" spans="1:9" x14ac:dyDescent="0.2">
      <c r="B13" s="147" t="s">
        <v>130</v>
      </c>
      <c r="C13" s="147"/>
      <c r="D13" s="147"/>
      <c r="E13" s="147"/>
      <c r="F13" s="147"/>
      <c r="G13" s="147"/>
    </row>
    <row r="14" spans="1:9" x14ac:dyDescent="0.2">
      <c r="B14" s="147" t="s">
        <v>139</v>
      </c>
      <c r="C14" s="147"/>
      <c r="D14" s="147"/>
      <c r="E14" s="147"/>
      <c r="F14" s="147"/>
    </row>
    <row r="15" spans="1:9" x14ac:dyDescent="0.2">
      <c r="B15" s="147" t="s">
        <v>140</v>
      </c>
      <c r="C15" s="147"/>
      <c r="D15" s="147"/>
      <c r="E15" s="147"/>
      <c r="F15" s="147"/>
    </row>
    <row r="16" spans="1:9" x14ac:dyDescent="0.2">
      <c r="B16" s="147" t="s">
        <v>131</v>
      </c>
      <c r="C16" s="147"/>
      <c r="D16" s="147"/>
      <c r="E16" s="147"/>
    </row>
    <row r="17" spans="2:5" x14ac:dyDescent="0.2">
      <c r="B17" s="147" t="s">
        <v>132</v>
      </c>
      <c r="C17" s="147"/>
      <c r="D17" s="147"/>
      <c r="E17" s="147"/>
    </row>
    <row r="18" spans="2:5" x14ac:dyDescent="0.2">
      <c r="B18" s="147" t="s">
        <v>133</v>
      </c>
      <c r="C18" s="147"/>
      <c r="D18" s="147"/>
      <c r="E18" s="147"/>
    </row>
  </sheetData>
  <mergeCells count="8">
    <mergeCell ref="B17:E17"/>
    <mergeCell ref="B18:E18"/>
    <mergeCell ref="A1:A2"/>
    <mergeCell ref="B12:H12"/>
    <mergeCell ref="B13:G13"/>
    <mergeCell ref="B14:F14"/>
    <mergeCell ref="B15:F15"/>
    <mergeCell ref="B16:E16"/>
  </mergeCells>
  <hyperlinks>
    <hyperlink ref="A1:A2" location="Contents!A1" display="Return to Contents"/>
    <hyperlink ref="B12" r:id="rId1" display="Source: Scottish Fiscal Commission (2018) Scotland’s Economic and Fiscal Forecasts – December 2018,"/>
    <hyperlink ref="B12:I12" r:id="rId2" display="Source: HMRC (2021) Scottish Income Tax Outturn Statistics: 2019 to 2020,"/>
    <hyperlink ref="B13" r:id="rId3" display="Scottish Fiscal Commission (2018) Supplementary Publication Updated Income Tax Forecasts - February 2018"/>
    <hyperlink ref="B14" r:id="rId4" display="Scottish Fiscal Commission (2018) Scotland's Economic and Fiscal Forecasts - May 2018"/>
    <hyperlink ref="B15" r:id="rId5" display="Scottish Fiscal Commission (2018) Scotland's Economic and Fiscal Forecasts - December 2018"/>
    <hyperlink ref="B16" r:id="rId6" display="Scottish Fiscal Commission (2019) Scotland's Economic and Fiscal Forecasts - May 2019"/>
    <hyperlink ref="B17" r:id="rId7" display="Scottish Fiscal Commission (2020) Scotland's Economic and Fiscal Forecasts - February 2020"/>
    <hyperlink ref="B18" r:id="rId8" display="Scottish Fiscal Commission (2020) Scotland's Economic and Fiscal Forecasts - February 2020"/>
    <hyperlink ref="B18:E18" r:id="rId9" display="Scottish Fiscal Commission (2020) Scotland's Economic and Fiscal Forecasts - January 2021"/>
  </hyperlinks>
  <pageMargins left="0.7" right="0.7" top="0.75" bottom="0.75" header="0.3" footer="0.3"/>
  <pageSetup paperSize="9" orientation="portrait" horizontalDpi="90" verticalDpi="90"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1" style="1" customWidth="1"/>
    <col min="3" max="3" width="14.7109375" style="1" customWidth="1"/>
    <col min="4" max="4" width="18" style="1" customWidth="1"/>
    <col min="5" max="5" width="14.7109375" style="1" customWidth="1"/>
    <col min="6" max="16384" width="8.7109375" style="1"/>
  </cols>
  <sheetData>
    <row r="1" spans="1:7" ht="14.1" customHeight="1" x14ac:dyDescent="0.2">
      <c r="A1" s="146" t="s">
        <v>0</v>
      </c>
    </row>
    <row r="2" spans="1:7" x14ac:dyDescent="0.2">
      <c r="A2" s="146"/>
    </row>
    <row r="3" spans="1:7" ht="15" x14ac:dyDescent="0.25">
      <c r="A3" s="72"/>
      <c r="B3" s="16" t="s">
        <v>102</v>
      </c>
      <c r="C3"/>
      <c r="D3"/>
      <c r="E3"/>
    </row>
    <row r="4" spans="1:7" ht="43.9" customHeight="1" x14ac:dyDescent="0.2">
      <c r="A4" s="73"/>
      <c r="B4" s="109"/>
      <c r="C4" s="63"/>
      <c r="D4" s="63"/>
      <c r="E4" s="63"/>
      <c r="F4" s="30"/>
    </row>
    <row r="5" spans="1:7" ht="21" customHeight="1" x14ac:dyDescent="0.2">
      <c r="B5" s="110"/>
      <c r="C5" s="111"/>
      <c r="D5" s="111"/>
      <c r="E5" s="62"/>
      <c r="F5" s="30"/>
      <c r="G5" s="103"/>
    </row>
    <row r="6" spans="1:7" ht="21" customHeight="1" x14ac:dyDescent="0.2">
      <c r="B6" s="110"/>
      <c r="C6" s="111"/>
      <c r="D6" s="111"/>
      <c r="E6" s="62"/>
      <c r="F6" s="30"/>
      <c r="G6" s="103"/>
    </row>
    <row r="7" spans="1:7" ht="21" customHeight="1" x14ac:dyDescent="0.2">
      <c r="B7" s="110"/>
      <c r="C7" s="111"/>
      <c r="D7" s="111"/>
      <c r="E7" s="62"/>
      <c r="F7" s="30"/>
      <c r="G7" s="103"/>
    </row>
    <row r="18" spans="2:8" x14ac:dyDescent="0.2">
      <c r="B18" s="85" t="s">
        <v>113</v>
      </c>
    </row>
    <row r="19" spans="2:8" x14ac:dyDescent="0.2">
      <c r="B19" s="147" t="s">
        <v>69</v>
      </c>
      <c r="C19" s="147"/>
      <c r="D19" s="147"/>
      <c r="E19" s="147"/>
    </row>
    <row r="20" spans="2:8" x14ac:dyDescent="0.2">
      <c r="B20" s="85" t="s">
        <v>114</v>
      </c>
      <c r="C20" s="59"/>
      <c r="D20" s="59"/>
      <c r="E20" s="59"/>
    </row>
    <row r="22" spans="2:8" ht="17.25" customHeight="1" thickBot="1" x14ac:dyDescent="0.25">
      <c r="B22" s="162" t="s">
        <v>2</v>
      </c>
      <c r="C22" s="75" t="s">
        <v>103</v>
      </c>
      <c r="D22" s="159" t="s">
        <v>104</v>
      </c>
      <c r="E22" s="161"/>
      <c r="F22" s="159" t="s">
        <v>1</v>
      </c>
      <c r="G22" s="160"/>
      <c r="H22" s="161"/>
    </row>
    <row r="23" spans="2:8" ht="18.75" customHeight="1" thickBot="1" x14ac:dyDescent="0.25">
      <c r="B23" s="163"/>
      <c r="C23" s="75" t="s">
        <v>105</v>
      </c>
      <c r="D23" s="75" t="s">
        <v>112</v>
      </c>
      <c r="E23" s="75" t="s">
        <v>106</v>
      </c>
      <c r="F23" s="75" t="s">
        <v>105</v>
      </c>
      <c r="G23" s="75" t="s">
        <v>107</v>
      </c>
      <c r="H23" s="75" t="s">
        <v>108</v>
      </c>
    </row>
    <row r="24" spans="2:8" x14ac:dyDescent="0.2">
      <c r="B24" s="137" t="s">
        <v>109</v>
      </c>
      <c r="C24" s="137">
        <v>9986</v>
      </c>
      <c r="D24" s="137">
        <v>10718.879992999999</v>
      </c>
      <c r="E24" s="137">
        <v>10718.879992999999</v>
      </c>
      <c r="F24" s="137">
        <v>9768</v>
      </c>
      <c r="G24" s="137">
        <v>1274</v>
      </c>
      <c r="H24" s="131">
        <v>10719</v>
      </c>
    </row>
    <row r="25" spans="2:8" x14ac:dyDescent="0.2">
      <c r="B25" s="137" t="s">
        <v>110</v>
      </c>
      <c r="C25" s="137">
        <v>10221</v>
      </c>
      <c r="D25" s="137">
        <v>10916</v>
      </c>
      <c r="E25" s="137">
        <v>10916</v>
      </c>
      <c r="F25" s="137">
        <v>9897</v>
      </c>
      <c r="G25" s="137">
        <v>1342</v>
      </c>
      <c r="H25" s="131">
        <v>10916</v>
      </c>
    </row>
    <row r="26" spans="2:8" x14ac:dyDescent="0.2">
      <c r="B26" s="138" t="s">
        <v>111</v>
      </c>
      <c r="C26" s="137">
        <v>10828</v>
      </c>
      <c r="D26" s="137">
        <v>11555.960561</v>
      </c>
      <c r="E26" s="137">
        <v>11555.960561</v>
      </c>
      <c r="F26" s="137">
        <v>10470</v>
      </c>
      <c r="G26" s="137">
        <v>1436</v>
      </c>
      <c r="H26" s="131">
        <v>11556</v>
      </c>
    </row>
    <row r="27" spans="2:8" x14ac:dyDescent="0.2">
      <c r="B27" s="138" t="s">
        <v>71</v>
      </c>
      <c r="C27" s="137">
        <v>11118</v>
      </c>
      <c r="D27" s="137">
        <v>11972.515571017197</v>
      </c>
      <c r="E27" s="137">
        <v>11838.322644632066</v>
      </c>
      <c r="F27" s="137">
        <v>10797</v>
      </c>
      <c r="G27" s="137">
        <v>1404</v>
      </c>
      <c r="H27" s="131">
        <v>11833</v>
      </c>
    </row>
    <row r="28" spans="2:8" ht="15.75" thickBot="1" x14ac:dyDescent="0.25">
      <c r="B28" s="140" t="s">
        <v>141</v>
      </c>
      <c r="C28" s="142"/>
      <c r="D28" s="142"/>
      <c r="E28" s="142"/>
      <c r="F28" s="142"/>
      <c r="G28" s="142"/>
      <c r="H28" s="142"/>
    </row>
    <row r="29" spans="2:8" x14ac:dyDescent="0.2">
      <c r="B29" s="139" t="s">
        <v>110</v>
      </c>
      <c r="C29" s="139">
        <v>2.353294612457435</v>
      </c>
      <c r="D29" s="139">
        <v>1.8389981707858549</v>
      </c>
      <c r="E29" s="139">
        <v>1.8389981707858549</v>
      </c>
      <c r="F29" s="139">
        <v>1.3206388206388198</v>
      </c>
      <c r="G29" s="139">
        <v>5.3375196232338995</v>
      </c>
      <c r="H29" s="131">
        <v>1.8378580091426455</v>
      </c>
    </row>
    <row r="30" spans="2:8" x14ac:dyDescent="0.2">
      <c r="B30" s="118" t="s">
        <v>111</v>
      </c>
      <c r="C30" s="131">
        <v>5.9387535466197017</v>
      </c>
      <c r="D30" s="131">
        <v>5.8625921674606118</v>
      </c>
      <c r="E30" s="131">
        <v>5.8625921674606118</v>
      </c>
      <c r="F30" s="131">
        <v>5.7896332221885505</v>
      </c>
      <c r="G30" s="131">
        <v>7.0044709388971782</v>
      </c>
      <c r="H30" s="131">
        <v>5.8629534628068969</v>
      </c>
    </row>
    <row r="31" spans="2:8" x14ac:dyDescent="0.2">
      <c r="B31" s="118" t="s">
        <v>71</v>
      </c>
      <c r="C31" s="131">
        <v>2.6782415958625849</v>
      </c>
      <c r="D31" s="131">
        <v>3.6046766326204072</v>
      </c>
      <c r="E31" s="131">
        <v>2.4434323926736612</v>
      </c>
      <c r="F31" s="131">
        <v>3.1232091690544417</v>
      </c>
      <c r="G31" s="131">
        <v>-2.2284122562674091</v>
      </c>
      <c r="H31" s="131">
        <v>2.3970231914157258</v>
      </c>
    </row>
  </sheetData>
  <mergeCells count="5">
    <mergeCell ref="B19:E19"/>
    <mergeCell ref="A1:A2"/>
    <mergeCell ref="F22:H22"/>
    <mergeCell ref="D22:E22"/>
    <mergeCell ref="B22:B23"/>
  </mergeCells>
  <hyperlinks>
    <hyperlink ref="A1:A2" location="Contents!A1" display="Return to Contents"/>
    <hyperlink ref="B19" r:id="rId1"/>
  </hyperlinks>
  <pageMargins left="0.7" right="0.7" top="0.75" bottom="0.75" header="0.3" footer="0.3"/>
  <pageSetup paperSize="9" orientation="portrait" horizontalDpi="90" verticalDpi="90" r:id="rId2"/>
  <drawing r:id="rId3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A34193254</value>
    </field>
    <field name="Objective-Title">
      <value order="0">FER - AUG 2021 - Charts and tables</value>
    </field>
    <field name="Objective-Description">
      <value order="0"/>
    </field>
    <field name="Objective-CreationStamp">
      <value order="0">2021-07-30T14:09:40Z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2021-08-24T13:11:03Z</value>
    </field>
    <field name="Objective-Owner">
      <value order="0">Thomson, Laura L (U443802)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Forecast Evaluation Report 2021: 2021-2026</value>
    </field>
    <field name="Objective-Parent">
      <value order="0">Scottish Fiscal Commission: Research and Analysis - Forecast Evaluation Report 2021: 2021-2026</value>
    </field>
    <field name="Objective-State">
      <value order="0">Being Drafted</value>
    </field>
    <field name="Objective-VersionId">
      <value order="0">vA50514000</value>
    </field>
    <field name="Objective-Version">
      <value order="0">0.14</value>
    </field>
    <field name="Objective-VersionNumber">
      <value order="0">14</value>
    </field>
    <field name="Objective-VersionComment">
      <value order="0"/>
    </field>
    <field name="Objective-FileNumber">
      <value order="0">BUD/6207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Contents</vt:lpstr>
      <vt:lpstr>Income Tax</vt:lpstr>
      <vt:lpstr>Figure 1.1</vt:lpstr>
      <vt:lpstr>Figure 1.2</vt:lpstr>
      <vt:lpstr>Figure 1.3</vt:lpstr>
      <vt:lpstr>Figure 1.4</vt:lpstr>
      <vt:lpstr>Figure 1.5</vt:lpstr>
      <vt:lpstr>Figure 1.6</vt:lpstr>
      <vt:lpstr>Figure 1.7</vt:lpstr>
      <vt:lpstr>Figure 1.8</vt:lpstr>
      <vt:lpstr>Figure 1.9</vt:lpstr>
      <vt:lpstr>Figure 1.10</vt:lpstr>
      <vt:lpstr>Figure 1.11</vt:lpstr>
      <vt:lpstr>Figure 1.12</vt:lpstr>
      <vt:lpstr>NDR</vt:lpstr>
      <vt:lpstr>Figure 2.1</vt:lpstr>
      <vt:lpstr>Figure 2.2</vt:lpstr>
      <vt:lpstr>Figure 2.3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U445289</dc:creator>
  <cp:lastModifiedBy>Caroline Ellis</cp:lastModifiedBy>
  <dcterms:created xsi:type="dcterms:W3CDTF">2020-04-02T13:20:57Z</dcterms:created>
  <dcterms:modified xsi:type="dcterms:W3CDTF">2021-08-24T13:10:59Z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A34193254</vt:lpwstr>
  </property>
  <property fmtid="{D5CDD505-2E9C-101B-9397-08002B2CF9AE}" pid="4" name="Objective-Title">
    <vt:lpwstr>FER - AUG 2021 - Charts and tables</vt:lpwstr>
  </property>
  <property fmtid="{D5CDD505-2E9C-101B-9397-08002B2CF9AE}" pid="5" name="Objective-Description">
    <vt:lpwstr/>
  </property>
  <property fmtid="{D5CDD505-2E9C-101B-9397-08002B2CF9AE}" pid="6" name="Objective-CreationStamp">
    <vt:filetime>2021-07-30T14:09:40Z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2021-08-24T13:11:03Z</vt:filetime>
  </property>
  <property fmtid="{D5CDD505-2E9C-101B-9397-08002B2CF9AE}" pid="11" name="Objective-Owner">
    <vt:lpwstr>Thomson, Laura L (U443802)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Research and Analysis - Forecast Evaluation Report 2021: 2021-2026</vt:lpwstr>
  </property>
  <property fmtid="{D5CDD505-2E9C-101B-9397-08002B2CF9AE}" pid="13" name="Objective-Parent">
    <vt:lpwstr>Scottish Fiscal Commission: Research and Analysis - Forecast Evaluation Report 2021: 2021-2026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vA50514000</vt:lpwstr>
  </property>
  <property fmtid="{D5CDD505-2E9C-101B-9397-08002B2CF9AE}" pid="16" name="Objective-Version">
    <vt:lpwstr>0.14</vt:lpwstr>
  </property>
  <property fmtid="{D5CDD505-2E9C-101B-9397-08002B2CF9AE}" pid="17" name="Objective-VersionNumber">
    <vt:r8>14</vt:r8>
  </property>
  <property fmtid="{D5CDD505-2E9C-101B-9397-08002B2CF9AE}" pid="18" name="Objective-VersionComment">
    <vt:lpwstr/>
  </property>
  <property fmtid="{D5CDD505-2E9C-101B-9397-08002B2CF9AE}" pid="19" name="Objective-FileNumber">
    <vt:lpwstr>BUD/6207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</Properties>
</file>