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8.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
    </mc:Choice>
  </mc:AlternateContent>
  <xr:revisionPtr revIDLastSave="0" documentId="8_{1A529AB7-5F15-456F-B0DA-6F624A222F14}" xr6:coauthVersionLast="47" xr6:coauthVersionMax="47" xr10:uidLastSave="{00000000-0000-0000-0000-000000000000}"/>
  <bookViews>
    <workbookView xWindow="19090" yWindow="-110" windowWidth="19420" windowHeight="10420" tabRatio="815" xr2:uid="{00000000-000D-0000-FFFF-FFFF00000000}"/>
  </bookViews>
  <sheets>
    <sheet name="Contents" sheetId="2" r:id="rId1"/>
    <sheet name="Resource funding" sheetId="3" r:id="rId2"/>
    <sheet name="Figure 2.1" sheetId="69" r:id="rId3"/>
    <sheet name="Figure 2.2" sheetId="59" r:id="rId4"/>
    <sheet name="Figure 2.3" sheetId="58" r:id="rId5"/>
    <sheet name="Figure 2.4" sheetId="57" r:id="rId6"/>
    <sheet name="Figure 2.5" sheetId="43" r:id="rId7"/>
    <sheet name="Figure 2.6" sheetId="82" r:id="rId8"/>
    <sheet name="Figure 2.7" sheetId="54" r:id="rId9"/>
    <sheet name="Figure 2.8" sheetId="36" r:id="rId10"/>
    <sheet name="Figure 2.9" sheetId="63" r:id="rId11"/>
    <sheet name="Capital funding" sheetId="27" r:id="rId12"/>
    <sheet name="Figure 2.10" sheetId="76" r:id="rId13"/>
    <sheet name="Figure 2.11" sheetId="7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_123graph" localSheetId="2" hidden="1">'[1]Forecast data'!#REF!</definedName>
    <definedName name="__123graph" localSheetId="12" hidden="1">'[1]Forecast data'!#REF!</definedName>
    <definedName name="__123graph" localSheetId="13" hidden="1">'[1]Forecast data'!#REF!</definedName>
    <definedName name="__123graph" localSheetId="6" hidden="1">'[1]Forecast data'!#REF!</definedName>
    <definedName name="__123graph" localSheetId="8" hidden="1">'[1]Forecast data'!#REF!</definedName>
    <definedName name="__123graph" localSheetId="9" hidden="1">'[1]Forecast data'!#REF!</definedName>
    <definedName name="__123graph" hidden="1">'[1]Forecast data'!#REF!</definedName>
    <definedName name="__123Graph_A" localSheetId="2" hidden="1">'[2]Model inputs'!#REF!</definedName>
    <definedName name="__123Graph_A" localSheetId="12" hidden="1">'[2]Model inputs'!#REF!</definedName>
    <definedName name="__123Graph_A" localSheetId="13" hidden="1">'[2]Model inputs'!#REF!</definedName>
    <definedName name="__123Graph_A" localSheetId="6" hidden="1">'[2]Model inputs'!#REF!</definedName>
    <definedName name="__123Graph_A" localSheetId="8" hidden="1">'[2]Model inputs'!#REF!</definedName>
    <definedName name="__123Graph_A" localSheetId="9" hidden="1">'[2]Model inputs'!#REF!</definedName>
    <definedName name="__123Graph_A" hidden="1">'[2]Model inputs'!#REF!</definedName>
    <definedName name="__123Graph_AALLTAX" localSheetId="2" hidden="1">'[1]Forecast data'!#REF!</definedName>
    <definedName name="__123Graph_AALLTAX" localSheetId="12" hidden="1">'[1]Forecast data'!#REF!</definedName>
    <definedName name="__123Graph_AALLTAX" localSheetId="13" hidden="1">'[1]Forecast data'!#REF!</definedName>
    <definedName name="__123Graph_AALLTAX" localSheetId="6" hidden="1">'[1]Forecast data'!#REF!</definedName>
    <definedName name="__123Graph_AALLTAX" localSheetId="8" hidden="1">'[1]Forecast data'!#REF!</definedName>
    <definedName name="__123Graph_AALLTAX" localSheetId="9" hidden="1">'[1]Forecast data'!#REF!</definedName>
    <definedName name="__123Graph_AALLTAX" hidden="1">'[1]Forecast data'!#REF!</definedName>
    <definedName name="__123Graph_ACFSINDIV" localSheetId="2" hidden="1">[3]Data!#REF!</definedName>
    <definedName name="__123Graph_ACFSINDIV" localSheetId="12" hidden="1">[3]Data!#REF!</definedName>
    <definedName name="__123Graph_ACFSINDIV" localSheetId="13" hidden="1">[3]Data!#REF!</definedName>
    <definedName name="__123Graph_ACFSINDIV" localSheetId="6" hidden="1">[3]Data!#REF!</definedName>
    <definedName name="__123Graph_ACFSINDIV" localSheetId="8" hidden="1">[3]Data!#REF!</definedName>
    <definedName name="__123Graph_ACFSINDIV" localSheetId="9" hidden="1">[3]Data!#REF!</definedName>
    <definedName name="__123Graph_ACFSINDIV" hidden="1">[3]Data!#REF!</definedName>
    <definedName name="__123Graph_ACHGSPD1" hidden="1">'[4]CHGSPD19.FIN'!$B$10:$B$20</definedName>
    <definedName name="__123Graph_ACHGSPD2" hidden="1">'[4]CHGSPD19.FIN'!$E$11:$E$20</definedName>
    <definedName name="__123Graph_AEFF" localSheetId="2" hidden="1">'[5]T3 Page 1'!#REF!</definedName>
    <definedName name="__123Graph_AEFF" localSheetId="12" hidden="1">'[5]T3 Page 1'!#REF!</definedName>
    <definedName name="__123Graph_AEFF" localSheetId="13" hidden="1">'[5]T3 Page 1'!#REF!</definedName>
    <definedName name="__123Graph_AEFF" localSheetId="6" hidden="1">'[5]T3 Page 1'!#REF!</definedName>
    <definedName name="__123Graph_AEFF" localSheetId="8" hidden="1">'[5]T3 Page 1'!#REF!</definedName>
    <definedName name="__123Graph_AEFF" localSheetId="9" hidden="1">'[5]T3 Page 1'!#REF!</definedName>
    <definedName name="__123Graph_AEFF" hidden="1">'[5]T3 Page 1'!#REF!</definedName>
    <definedName name="__123Graph_AGR14PBF1" hidden="1">'[6]HIS19FIN(A)'!$AF$70:$AF$81</definedName>
    <definedName name="__123Graph_AHOMEVAT" localSheetId="2" hidden="1">'[1]Forecast data'!#REF!</definedName>
    <definedName name="__123Graph_AHOMEVAT" localSheetId="12" hidden="1">'[1]Forecast data'!#REF!</definedName>
    <definedName name="__123Graph_AHOMEVAT" localSheetId="13" hidden="1">'[1]Forecast data'!#REF!</definedName>
    <definedName name="__123Graph_AHOMEVAT" localSheetId="6" hidden="1">'[1]Forecast data'!#REF!</definedName>
    <definedName name="__123Graph_AHOMEVAT" localSheetId="8" hidden="1">'[1]Forecast data'!#REF!</definedName>
    <definedName name="__123Graph_AHOMEVAT" localSheetId="9" hidden="1">'[1]Forecast data'!#REF!</definedName>
    <definedName name="__123Graph_AHOMEVAT" hidden="1">'[1]Forecast data'!#REF!</definedName>
    <definedName name="__123Graph_AIMPORT" localSheetId="2" hidden="1">'[1]Forecast data'!#REF!</definedName>
    <definedName name="__123Graph_AIMPORT" localSheetId="12" hidden="1">'[1]Forecast data'!#REF!</definedName>
    <definedName name="__123Graph_AIMPORT" localSheetId="13" hidden="1">'[1]Forecast data'!#REF!</definedName>
    <definedName name="__123Graph_AIMPORT" localSheetId="6" hidden="1">'[1]Forecast data'!#REF!</definedName>
    <definedName name="__123Graph_AIMPORT" localSheetId="8" hidden="1">'[1]Forecast data'!#REF!</definedName>
    <definedName name="__123Graph_AIMPORT" localSheetId="9" hidden="1">'[1]Forecast data'!#REF!</definedName>
    <definedName name="__123Graph_AIMPORT" hidden="1">'[1]Forecast data'!#REF!</definedName>
    <definedName name="__123Graph_ALBFFIN" localSheetId="2" hidden="1">'[5]FC Page 1'!#REF!</definedName>
    <definedName name="__123Graph_ALBFFIN" localSheetId="12" hidden="1">'[5]FC Page 1'!#REF!</definedName>
    <definedName name="__123Graph_ALBFFIN" localSheetId="13" hidden="1">'[5]FC Page 1'!#REF!</definedName>
    <definedName name="__123Graph_ALBFFIN" localSheetId="6" hidden="1">'[5]FC Page 1'!#REF!</definedName>
    <definedName name="__123Graph_ALBFFIN" localSheetId="8" hidden="1">'[5]FC Page 1'!#REF!</definedName>
    <definedName name="__123Graph_ALBFFIN" localSheetId="9" hidden="1">'[5]FC Page 1'!#REF!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localSheetId="2" hidden="1">'[5]T3 Page 1'!#REF!</definedName>
    <definedName name="__123Graph_APIC" localSheetId="12" hidden="1">'[5]T3 Page 1'!#REF!</definedName>
    <definedName name="__123Graph_APIC" localSheetId="13" hidden="1">'[5]T3 Page 1'!#REF!</definedName>
    <definedName name="__123Graph_APIC" localSheetId="6" hidden="1">'[5]T3 Page 1'!#REF!</definedName>
    <definedName name="__123Graph_APIC" localSheetId="8" hidden="1">'[5]T3 Page 1'!#REF!</definedName>
    <definedName name="__123Graph_APIC" localSheetId="9" hidden="1">'[5]T3 Page 1'!#REF!</definedName>
    <definedName name="__123Graph_APIC" hidden="1">'[5]T3 Page 1'!#REF!</definedName>
    <definedName name="__123Graph_ATOBREV" localSheetId="2" hidden="1">'[1]Forecast data'!#REF!</definedName>
    <definedName name="__123Graph_ATOBREV" localSheetId="12" hidden="1">'[1]Forecast data'!#REF!</definedName>
    <definedName name="__123Graph_ATOBREV" localSheetId="13" hidden="1">'[1]Forecast data'!#REF!</definedName>
    <definedName name="__123Graph_ATOBREV" localSheetId="6" hidden="1">'[1]Forecast data'!#REF!</definedName>
    <definedName name="__123Graph_ATOBREV" localSheetId="8" hidden="1">'[1]Forecast data'!#REF!</definedName>
    <definedName name="__123Graph_ATOBREV" localSheetId="9" hidden="1">'[1]Forecast data'!#REF!</definedName>
    <definedName name="__123Graph_ATOBREV" hidden="1">'[1]Forecast data'!#REF!</definedName>
    <definedName name="__123Graph_ATOTAL" localSheetId="2" hidden="1">'[1]Forecast data'!#REF!</definedName>
    <definedName name="__123Graph_ATOTAL" localSheetId="12" hidden="1">'[1]Forecast data'!#REF!</definedName>
    <definedName name="__123Graph_ATOTAL" localSheetId="13" hidden="1">'[1]Forecast data'!#REF!</definedName>
    <definedName name="__123Graph_ATOTAL" localSheetId="6" hidden="1">'[1]Forecast data'!#REF!</definedName>
    <definedName name="__123Graph_ATOTAL" localSheetId="8" hidden="1">'[1]Forecast data'!#REF!</definedName>
    <definedName name="__123Graph_ATOTAL" localSheetId="9" hidden="1">'[1]Forecast data'!#REF!</definedName>
    <definedName name="__123Graph_ATOTAL" hidden="1">'[1]Forecast data'!#REF!</definedName>
    <definedName name="__123Graph_B" localSheetId="2" hidden="1">'[2]Model inputs'!#REF!</definedName>
    <definedName name="__123Graph_B" localSheetId="12" hidden="1">'[2]Model inputs'!#REF!</definedName>
    <definedName name="__123Graph_B" localSheetId="13" hidden="1">'[2]Model inputs'!#REF!</definedName>
    <definedName name="__123Graph_B" localSheetId="6" hidden="1">'[2]Model inputs'!#REF!</definedName>
    <definedName name="__123Graph_B" localSheetId="8" hidden="1">'[2]Model inputs'!#REF!</definedName>
    <definedName name="__123Graph_B" localSheetId="9" hidden="1">'[2]Model inputs'!#REF!</definedName>
    <definedName name="__123Graph_B" hidden="1">'[2]Model inputs'!#REF!</definedName>
    <definedName name="__123Graph_BCFSINDIV" localSheetId="2" hidden="1">[3]Data!#REF!</definedName>
    <definedName name="__123Graph_BCFSINDIV" localSheetId="12" hidden="1">[3]Data!#REF!</definedName>
    <definedName name="__123Graph_BCFSINDIV" localSheetId="13" hidden="1">[3]Data!#REF!</definedName>
    <definedName name="__123Graph_BCFSINDIV" localSheetId="6" hidden="1">[3]Data!#REF!</definedName>
    <definedName name="__123Graph_BCFSINDIV" localSheetId="8" hidden="1">[3]Data!#REF!</definedName>
    <definedName name="__123Graph_BCFSINDIV" localSheetId="9" hidden="1">[3]Data!#REF!</definedName>
    <definedName name="__123Graph_BCFSINDIV" hidden="1">[3]Data!#REF!</definedName>
    <definedName name="__123Graph_BCFSUK" localSheetId="2" hidden="1">[3]Data!#REF!</definedName>
    <definedName name="__123Graph_BCFSUK" localSheetId="12" hidden="1">[3]Data!#REF!</definedName>
    <definedName name="__123Graph_BCFSUK" localSheetId="13" hidden="1">[3]Data!#REF!</definedName>
    <definedName name="__123Graph_BCFSUK" localSheetId="6" hidden="1">[3]Data!#REF!</definedName>
    <definedName name="__123Graph_BCFSUK" localSheetId="8" hidden="1">[3]Data!#REF!</definedName>
    <definedName name="__123Graph_BCFSUK" localSheetId="9" hidden="1">[3]Data!#REF!</definedName>
    <definedName name="__123Graph_BCFSUK" hidden="1">[3]Data!#REF!</definedName>
    <definedName name="__123Graph_BCHGSPD1" hidden="1">'[4]CHGSPD19.FIN'!$H$10:$H$25</definedName>
    <definedName name="__123Graph_BCHGSPD2" hidden="1">'[4]CHGSPD19.FIN'!$I$11:$I$25</definedName>
    <definedName name="__123Graph_BEFF" localSheetId="2" hidden="1">'[5]T3 Page 1'!#REF!</definedName>
    <definedName name="__123Graph_BEFF" localSheetId="12" hidden="1">'[5]T3 Page 1'!#REF!</definedName>
    <definedName name="__123Graph_BEFF" localSheetId="13" hidden="1">'[5]T3 Page 1'!#REF!</definedName>
    <definedName name="__123Graph_BEFF" localSheetId="6" hidden="1">'[5]T3 Page 1'!#REF!</definedName>
    <definedName name="__123Graph_BEFF" localSheetId="8" hidden="1">'[5]T3 Page 1'!#REF!</definedName>
    <definedName name="__123Graph_BEFF" localSheetId="9" hidden="1">'[5]T3 Page 1'!#REF!</definedName>
    <definedName name="__123Graph_BEFF" hidden="1">'[5]T3 Page 1'!#REF!</definedName>
    <definedName name="__123Graph_BHOMEVAT" localSheetId="2" hidden="1">'[1]Forecast data'!#REF!</definedName>
    <definedName name="__123Graph_BHOMEVAT" localSheetId="12" hidden="1">'[1]Forecast data'!#REF!</definedName>
    <definedName name="__123Graph_BHOMEVAT" localSheetId="13" hidden="1">'[1]Forecast data'!#REF!</definedName>
    <definedName name="__123Graph_BHOMEVAT" localSheetId="6" hidden="1">'[1]Forecast data'!#REF!</definedName>
    <definedName name="__123Graph_BHOMEVAT" localSheetId="8" hidden="1">'[1]Forecast data'!#REF!</definedName>
    <definedName name="__123Graph_BHOMEVAT" localSheetId="9" hidden="1">'[1]Forecast data'!#REF!</definedName>
    <definedName name="__123Graph_BHOMEVAT" hidden="1">'[1]Forecast data'!#REF!</definedName>
    <definedName name="__123Graph_BIMPORT" localSheetId="2" hidden="1">'[1]Forecast data'!#REF!</definedName>
    <definedName name="__123Graph_BIMPORT" localSheetId="12" hidden="1">'[1]Forecast data'!#REF!</definedName>
    <definedName name="__123Graph_BIMPORT" localSheetId="13" hidden="1">'[1]Forecast data'!#REF!</definedName>
    <definedName name="__123Graph_BIMPORT" localSheetId="6" hidden="1">'[1]Forecast data'!#REF!</definedName>
    <definedName name="__123Graph_BIMPORT" localSheetId="8" hidden="1">'[1]Forecast data'!#REF!</definedName>
    <definedName name="__123Graph_BIMPORT" localSheetId="9" hidden="1">'[1]Forecast data'!#REF!</definedName>
    <definedName name="__123Graph_BIMPORT" hidden="1">'[1]Forecast data'!#REF!</definedName>
    <definedName name="__123Graph_BLBF" localSheetId="2" hidden="1">'[5]T3 Page 1'!#REF!</definedName>
    <definedName name="__123Graph_BLBF" localSheetId="12" hidden="1">'[5]T3 Page 1'!#REF!</definedName>
    <definedName name="__123Graph_BLBF" localSheetId="13" hidden="1">'[5]T3 Page 1'!#REF!</definedName>
    <definedName name="__123Graph_BLBF" localSheetId="6" hidden="1">'[5]T3 Page 1'!#REF!</definedName>
    <definedName name="__123Graph_BLBF" localSheetId="8" hidden="1">'[5]T3 Page 1'!#REF!</definedName>
    <definedName name="__123Graph_BLBF" localSheetId="9" hidden="1">'[5]T3 Page 1'!#REF!</definedName>
    <definedName name="__123Graph_BLBF" hidden="1">'[5]T3 Page 1'!#REF!</definedName>
    <definedName name="__123Graph_BLBFFIN" localSheetId="2" hidden="1">'[5]FC Page 1'!#REF!</definedName>
    <definedName name="__123Graph_BLBFFIN" localSheetId="12" hidden="1">'[5]FC Page 1'!#REF!</definedName>
    <definedName name="__123Graph_BLBFFIN" localSheetId="13" hidden="1">'[5]FC Page 1'!#REF!</definedName>
    <definedName name="__123Graph_BLBFFIN" localSheetId="6" hidden="1">'[5]FC Page 1'!#REF!</definedName>
    <definedName name="__123Graph_BLBFFIN" localSheetId="8" hidden="1">'[5]FC Page 1'!#REF!</definedName>
    <definedName name="__123Graph_BLBFFIN" localSheetId="9" hidden="1">'[5]FC Page 1'!#REF!</definedName>
    <definedName name="__123Graph_BLBFFIN" hidden="1">'[5]FC Page 1'!#REF!</definedName>
    <definedName name="__123Graph_BLCB" hidden="1">'[6]HIS19FIN(A)'!$D$79:$I$79</definedName>
    <definedName name="__123Graph_BPDTRENDS" hidden="1">'[7]SUMMARY TABLE'!$T$23:$T$46</definedName>
    <definedName name="__123Graph_BPIC" localSheetId="2" hidden="1">'[5]T3 Page 1'!#REF!</definedName>
    <definedName name="__123Graph_BPIC" localSheetId="12" hidden="1">'[5]T3 Page 1'!#REF!</definedName>
    <definedName name="__123Graph_BPIC" localSheetId="13" hidden="1">'[5]T3 Page 1'!#REF!</definedName>
    <definedName name="__123Graph_BPIC" localSheetId="6" hidden="1">'[5]T3 Page 1'!#REF!</definedName>
    <definedName name="__123Graph_BPIC" localSheetId="8" hidden="1">'[5]T3 Page 1'!#REF!</definedName>
    <definedName name="__123Graph_BPIC" localSheetId="9" hidden="1">'[5]T3 Page 1'!#REF!</definedName>
    <definedName name="__123Graph_BPIC" hidden="1">'[5]T3 Page 1'!#REF!</definedName>
    <definedName name="__123Graph_BTOTAL" localSheetId="2" hidden="1">'[1]Forecast data'!#REF!</definedName>
    <definedName name="__123Graph_BTOTAL" localSheetId="12" hidden="1">'[1]Forecast data'!#REF!</definedName>
    <definedName name="__123Graph_BTOTAL" localSheetId="13" hidden="1">'[1]Forecast data'!#REF!</definedName>
    <definedName name="__123Graph_BTOTAL" localSheetId="6" hidden="1">'[1]Forecast data'!#REF!</definedName>
    <definedName name="__123Graph_BTOTAL" localSheetId="8" hidden="1">'[1]Forecast data'!#REF!</definedName>
    <definedName name="__123Graph_BTOTAL" localSheetId="9" hidden="1">'[1]Forecast data'!#REF!</definedName>
    <definedName name="__123Graph_BTOTAL" hidden="1">'[1]Forecast data'!#REF!</definedName>
    <definedName name="__123Graph_CACT13BUD" localSheetId="2" hidden="1">'[5]FC Page 1'!#REF!</definedName>
    <definedName name="__123Graph_CACT13BUD" localSheetId="12" hidden="1">'[5]FC Page 1'!#REF!</definedName>
    <definedName name="__123Graph_CACT13BUD" localSheetId="13" hidden="1">'[5]FC Page 1'!#REF!</definedName>
    <definedName name="__123Graph_CACT13BUD" localSheetId="6" hidden="1">'[5]FC Page 1'!#REF!</definedName>
    <definedName name="__123Graph_CACT13BUD" localSheetId="8" hidden="1">'[5]FC Page 1'!#REF!</definedName>
    <definedName name="__123Graph_CACT13BUD" localSheetId="9" hidden="1">'[5]FC Page 1'!#REF!</definedName>
    <definedName name="__123Graph_CACT13BUD" hidden="1">'[5]FC Page 1'!#REF!</definedName>
    <definedName name="__123Graph_CCFSINDIV" localSheetId="2" hidden="1">[3]Data!#REF!</definedName>
    <definedName name="__123Graph_CCFSINDIV" localSheetId="12" hidden="1">[3]Data!#REF!</definedName>
    <definedName name="__123Graph_CCFSINDIV" localSheetId="13" hidden="1">[3]Data!#REF!</definedName>
    <definedName name="__123Graph_CCFSINDIV" localSheetId="6" hidden="1">[3]Data!#REF!</definedName>
    <definedName name="__123Graph_CCFSINDIV" localSheetId="8" hidden="1">[3]Data!#REF!</definedName>
    <definedName name="__123Graph_CCFSINDIV" localSheetId="9" hidden="1">[3]Data!#REF!</definedName>
    <definedName name="__123Graph_CCFSINDIV" hidden="1">[3]Data!#REF!</definedName>
    <definedName name="__123Graph_CCFSUK" localSheetId="2" hidden="1">[3]Data!#REF!</definedName>
    <definedName name="__123Graph_CCFSUK" localSheetId="12" hidden="1">[3]Data!#REF!</definedName>
    <definedName name="__123Graph_CCFSUK" localSheetId="13" hidden="1">[3]Data!#REF!</definedName>
    <definedName name="__123Graph_CCFSUK" localSheetId="6" hidden="1">[3]Data!#REF!</definedName>
    <definedName name="__123Graph_CCFSUK" localSheetId="8" hidden="1">[3]Data!#REF!</definedName>
    <definedName name="__123Graph_CCFSUK" localSheetId="9" hidden="1">[3]Data!#REF!</definedName>
    <definedName name="__123Graph_CCFSUK" hidden="1">[3]Data!#REF!</definedName>
    <definedName name="__123Graph_CEFF" localSheetId="2" hidden="1">'[5]T3 Page 1'!#REF!</definedName>
    <definedName name="__123Graph_CEFF" localSheetId="12" hidden="1">'[5]T3 Page 1'!#REF!</definedName>
    <definedName name="__123Graph_CEFF" localSheetId="13" hidden="1">'[5]T3 Page 1'!#REF!</definedName>
    <definedName name="__123Graph_CEFF" localSheetId="6" hidden="1">'[5]T3 Page 1'!#REF!</definedName>
    <definedName name="__123Graph_CEFF" localSheetId="8" hidden="1">'[5]T3 Page 1'!#REF!</definedName>
    <definedName name="__123Graph_CEFF" localSheetId="9" hidden="1">'[5]T3 Page 1'!#REF!</definedName>
    <definedName name="__123Graph_CEFF" hidden="1">'[5]T3 Page 1'!#REF!</definedName>
    <definedName name="__123Graph_CGR14PBF1" hidden="1">'[6]HIS19FIN(A)'!$AK$70:$AK$81</definedName>
    <definedName name="__123Graph_CLBF" localSheetId="2" hidden="1">'[5]T3 Page 1'!#REF!</definedName>
    <definedName name="__123Graph_CLBF" localSheetId="12" hidden="1">'[5]T3 Page 1'!#REF!</definedName>
    <definedName name="__123Graph_CLBF" localSheetId="13" hidden="1">'[5]T3 Page 1'!#REF!</definedName>
    <definedName name="__123Graph_CLBF" localSheetId="6" hidden="1">'[5]T3 Page 1'!#REF!</definedName>
    <definedName name="__123Graph_CLBF" localSheetId="8" hidden="1">'[5]T3 Page 1'!#REF!</definedName>
    <definedName name="__123Graph_CLBF" localSheetId="9" hidden="1">'[5]T3 Page 1'!#REF!</definedName>
    <definedName name="__123Graph_CLBF" hidden="1">'[5]T3 Page 1'!#REF!</definedName>
    <definedName name="__123Graph_CPIC" localSheetId="2" hidden="1">'[5]T3 Page 1'!#REF!</definedName>
    <definedName name="__123Graph_CPIC" localSheetId="12" hidden="1">'[5]T3 Page 1'!#REF!</definedName>
    <definedName name="__123Graph_CPIC" localSheetId="13" hidden="1">'[5]T3 Page 1'!#REF!</definedName>
    <definedName name="__123Graph_CPIC" localSheetId="6" hidden="1">'[5]T3 Page 1'!#REF!</definedName>
    <definedName name="__123Graph_CPIC" localSheetId="8" hidden="1">'[5]T3 Page 1'!#REF!</definedName>
    <definedName name="__123Graph_CPIC" localSheetId="9" hidden="1">'[5]T3 Page 1'!#REF!</definedName>
    <definedName name="__123Graph_CPIC" hidden="1">'[5]T3 Page 1'!#REF!</definedName>
    <definedName name="__123Graph_DACT13BUD" localSheetId="2" hidden="1">'[5]FC Page 1'!#REF!</definedName>
    <definedName name="__123Graph_DACT13BUD" localSheetId="12" hidden="1">'[5]FC Page 1'!#REF!</definedName>
    <definedName name="__123Graph_DACT13BUD" localSheetId="13" hidden="1">'[5]FC Page 1'!#REF!</definedName>
    <definedName name="__123Graph_DACT13BUD" localSheetId="6" hidden="1">'[5]FC Page 1'!#REF!</definedName>
    <definedName name="__123Graph_DACT13BUD" localSheetId="8" hidden="1">'[5]FC Page 1'!#REF!</definedName>
    <definedName name="__123Graph_DACT13BUD" localSheetId="9" hidden="1">'[5]FC Page 1'!#REF!</definedName>
    <definedName name="__123Graph_DACT13BUD" hidden="1">'[5]FC Page 1'!#REF!</definedName>
    <definedName name="__123Graph_DCFSINDIV" localSheetId="2" hidden="1">[3]Data!#REF!</definedName>
    <definedName name="__123Graph_DCFSINDIV" localSheetId="12" hidden="1">[3]Data!#REF!</definedName>
    <definedName name="__123Graph_DCFSINDIV" localSheetId="13" hidden="1">[3]Data!#REF!</definedName>
    <definedName name="__123Graph_DCFSINDIV" localSheetId="6" hidden="1">[3]Data!#REF!</definedName>
    <definedName name="__123Graph_DCFSINDIV" localSheetId="8" hidden="1">[3]Data!#REF!</definedName>
    <definedName name="__123Graph_DCFSINDIV" localSheetId="9" hidden="1">[3]Data!#REF!</definedName>
    <definedName name="__123Graph_DCFSINDIV" hidden="1">[3]Data!#REF!</definedName>
    <definedName name="__123Graph_DCFSUK" localSheetId="2" hidden="1">[3]Data!#REF!</definedName>
    <definedName name="__123Graph_DCFSUK" localSheetId="12" hidden="1">[3]Data!#REF!</definedName>
    <definedName name="__123Graph_DCFSUK" localSheetId="13" hidden="1">[3]Data!#REF!</definedName>
    <definedName name="__123Graph_DCFSUK" localSheetId="6" hidden="1">[3]Data!#REF!</definedName>
    <definedName name="__123Graph_DCFSUK" localSheetId="8" hidden="1">[3]Data!#REF!</definedName>
    <definedName name="__123Graph_DCFSUK" localSheetId="9" hidden="1">[3]Data!#REF!</definedName>
    <definedName name="__123Graph_DCFSUK" hidden="1">[3]Data!#REF!</definedName>
    <definedName name="__123Graph_DEFF" localSheetId="2" hidden="1">'[5]T3 Page 1'!#REF!</definedName>
    <definedName name="__123Graph_DEFF" localSheetId="12" hidden="1">'[5]T3 Page 1'!#REF!</definedName>
    <definedName name="__123Graph_DEFF" localSheetId="13" hidden="1">'[5]T3 Page 1'!#REF!</definedName>
    <definedName name="__123Graph_DEFF" localSheetId="6" hidden="1">'[5]T3 Page 1'!#REF!</definedName>
    <definedName name="__123Graph_DEFF" localSheetId="8" hidden="1">'[5]T3 Page 1'!#REF!</definedName>
    <definedName name="__123Graph_DEFF" localSheetId="9" hidden="1">'[5]T3 Page 1'!#REF!</definedName>
    <definedName name="__123Graph_DEFF" hidden="1">'[5]T3 Page 1'!#REF!</definedName>
    <definedName name="__123Graph_DEFF2" localSheetId="2" hidden="1">'[5]T3 Page 1'!#REF!</definedName>
    <definedName name="__123Graph_DEFF2" localSheetId="12" hidden="1">'[5]T3 Page 1'!#REF!</definedName>
    <definedName name="__123Graph_DEFF2" localSheetId="13" hidden="1">'[5]T3 Page 1'!#REF!</definedName>
    <definedName name="__123Graph_DEFF2" localSheetId="6" hidden="1">'[5]T3 Page 1'!#REF!</definedName>
    <definedName name="__123Graph_DEFF2" localSheetId="8" hidden="1">'[5]T3 Page 1'!#REF!</definedName>
    <definedName name="__123Graph_DEFF2" localSheetId="9" hidden="1">'[5]T3 Page 1'!#REF!</definedName>
    <definedName name="__123Graph_DEFF2" hidden="1">'[5]T3 Page 1'!#REF!</definedName>
    <definedName name="__123Graph_DGR14PBF1" hidden="1">'[6]HIS19FIN(A)'!$AH$70:$AH$81</definedName>
    <definedName name="__123Graph_DLBF" localSheetId="2" hidden="1">'[5]T3 Page 1'!#REF!</definedName>
    <definedName name="__123Graph_DLBF" localSheetId="12" hidden="1">'[5]T3 Page 1'!#REF!</definedName>
    <definedName name="__123Graph_DLBF" localSheetId="13" hidden="1">'[5]T3 Page 1'!#REF!</definedName>
    <definedName name="__123Graph_DLBF" localSheetId="6" hidden="1">'[5]T3 Page 1'!#REF!</definedName>
    <definedName name="__123Graph_DLBF" localSheetId="8" hidden="1">'[5]T3 Page 1'!#REF!</definedName>
    <definedName name="__123Graph_DLBF" localSheetId="9" hidden="1">'[5]T3 Page 1'!#REF!</definedName>
    <definedName name="__123Graph_DLBF" hidden="1">'[5]T3 Page 1'!#REF!</definedName>
    <definedName name="__123Graph_DPIC" localSheetId="2" hidden="1">'[5]T3 Page 1'!#REF!</definedName>
    <definedName name="__123Graph_DPIC" localSheetId="12" hidden="1">'[5]T3 Page 1'!#REF!</definedName>
    <definedName name="__123Graph_DPIC" localSheetId="13" hidden="1">'[5]T3 Page 1'!#REF!</definedName>
    <definedName name="__123Graph_DPIC" localSheetId="6" hidden="1">'[5]T3 Page 1'!#REF!</definedName>
    <definedName name="__123Graph_DPIC" localSheetId="8" hidden="1">'[5]T3 Page 1'!#REF!</definedName>
    <definedName name="__123Graph_DPIC" localSheetId="9" hidden="1">'[5]T3 Page 1'!#REF!</definedName>
    <definedName name="__123Graph_DPIC" hidden="1">'[5]T3 Page 1'!#REF!</definedName>
    <definedName name="__123Graph_EACT13BUD" localSheetId="2" hidden="1">'[5]FC Page 1'!#REF!</definedName>
    <definedName name="__123Graph_EACT13BUD" localSheetId="12" hidden="1">'[5]FC Page 1'!#REF!</definedName>
    <definedName name="__123Graph_EACT13BUD" localSheetId="13" hidden="1">'[5]FC Page 1'!#REF!</definedName>
    <definedName name="__123Graph_EACT13BUD" localSheetId="6" hidden="1">'[5]FC Page 1'!#REF!</definedName>
    <definedName name="__123Graph_EACT13BUD" localSheetId="8" hidden="1">'[5]FC Page 1'!#REF!</definedName>
    <definedName name="__123Graph_EACT13BUD" localSheetId="9" hidden="1">'[5]FC Page 1'!#REF!</definedName>
    <definedName name="__123Graph_EACT13BUD" hidden="1">'[5]FC Page 1'!#REF!</definedName>
    <definedName name="__123Graph_ECFSINDIV" localSheetId="2" hidden="1">[3]Data!#REF!</definedName>
    <definedName name="__123Graph_ECFSINDIV" localSheetId="12" hidden="1">[3]Data!#REF!</definedName>
    <definedName name="__123Graph_ECFSINDIV" localSheetId="13" hidden="1">[3]Data!#REF!</definedName>
    <definedName name="__123Graph_ECFSINDIV" localSheetId="6" hidden="1">[3]Data!#REF!</definedName>
    <definedName name="__123Graph_ECFSINDIV" localSheetId="8" hidden="1">[3]Data!#REF!</definedName>
    <definedName name="__123Graph_ECFSINDIV" localSheetId="9" hidden="1">[3]Data!#REF!</definedName>
    <definedName name="__123Graph_ECFSINDIV" hidden="1">[3]Data!#REF!</definedName>
    <definedName name="__123Graph_ECFSUK" localSheetId="2" hidden="1">[3]Data!#REF!</definedName>
    <definedName name="__123Graph_ECFSUK" localSheetId="12" hidden="1">[3]Data!#REF!</definedName>
    <definedName name="__123Graph_ECFSUK" localSheetId="13" hidden="1">[3]Data!#REF!</definedName>
    <definedName name="__123Graph_ECFSUK" localSheetId="6" hidden="1">[3]Data!#REF!</definedName>
    <definedName name="__123Graph_ECFSUK" localSheetId="8" hidden="1">[3]Data!#REF!</definedName>
    <definedName name="__123Graph_ECFSUK" localSheetId="9" hidden="1">[3]Data!#REF!</definedName>
    <definedName name="__123Graph_ECFSUK" hidden="1">[3]Data!#REF!</definedName>
    <definedName name="__123Graph_EEFF" localSheetId="2" hidden="1">'[5]T3 Page 1'!#REF!</definedName>
    <definedName name="__123Graph_EEFF" localSheetId="12" hidden="1">'[5]T3 Page 1'!#REF!</definedName>
    <definedName name="__123Graph_EEFF" localSheetId="13" hidden="1">'[5]T3 Page 1'!#REF!</definedName>
    <definedName name="__123Graph_EEFF" localSheetId="6" hidden="1">'[5]T3 Page 1'!#REF!</definedName>
    <definedName name="__123Graph_EEFF" localSheetId="8" hidden="1">'[5]T3 Page 1'!#REF!</definedName>
    <definedName name="__123Graph_EEFF" localSheetId="9" hidden="1">'[5]T3 Page 1'!#REF!</definedName>
    <definedName name="__123Graph_EEFF" hidden="1">'[5]T3 Page 1'!#REF!</definedName>
    <definedName name="__123Graph_EEFFHIC" localSheetId="2" hidden="1">'[5]FC Page 1'!#REF!</definedName>
    <definedName name="__123Graph_EEFFHIC" localSheetId="12" hidden="1">'[5]FC Page 1'!#REF!</definedName>
    <definedName name="__123Graph_EEFFHIC" localSheetId="13" hidden="1">'[5]FC Page 1'!#REF!</definedName>
    <definedName name="__123Graph_EEFFHIC" localSheetId="6" hidden="1">'[5]FC Page 1'!#REF!</definedName>
    <definedName name="__123Graph_EEFFHIC" localSheetId="8" hidden="1">'[5]FC Page 1'!#REF!</definedName>
    <definedName name="__123Graph_EEFFHIC" localSheetId="9" hidden="1">'[5]FC Page 1'!#REF!</definedName>
    <definedName name="__123Graph_EEFFHIC" hidden="1">'[5]FC Page 1'!#REF!</definedName>
    <definedName name="__123Graph_EGR14PBF1" hidden="1">'[6]HIS19FIN(A)'!$AG$67:$AG$67</definedName>
    <definedName name="__123Graph_ELBF" localSheetId="2" hidden="1">'[5]T3 Page 1'!#REF!</definedName>
    <definedName name="__123Graph_ELBF" localSheetId="12" hidden="1">'[5]T3 Page 1'!#REF!</definedName>
    <definedName name="__123Graph_ELBF" localSheetId="13" hidden="1">'[5]T3 Page 1'!#REF!</definedName>
    <definedName name="__123Graph_ELBF" localSheetId="6" hidden="1">'[5]T3 Page 1'!#REF!</definedName>
    <definedName name="__123Graph_ELBF" localSheetId="8" hidden="1">'[5]T3 Page 1'!#REF!</definedName>
    <definedName name="__123Graph_ELBF" localSheetId="9" hidden="1">'[5]T3 Page 1'!#REF!</definedName>
    <definedName name="__123Graph_ELBF" hidden="1">'[5]T3 Page 1'!#REF!</definedName>
    <definedName name="__123Graph_EPIC" localSheetId="2" hidden="1">'[5]T3 Page 1'!#REF!</definedName>
    <definedName name="__123Graph_EPIC" localSheetId="12" hidden="1">'[5]T3 Page 1'!#REF!</definedName>
    <definedName name="__123Graph_EPIC" localSheetId="13" hidden="1">'[5]T3 Page 1'!#REF!</definedName>
    <definedName name="__123Graph_EPIC" localSheetId="6" hidden="1">'[5]T3 Page 1'!#REF!</definedName>
    <definedName name="__123Graph_EPIC" localSheetId="8" hidden="1">'[5]T3 Page 1'!#REF!</definedName>
    <definedName name="__123Graph_EPIC" localSheetId="9" hidden="1">'[5]T3 Page 1'!#REF!</definedName>
    <definedName name="__123Graph_EPIC" hidden="1">'[5]T3 Page 1'!#REF!</definedName>
    <definedName name="__123Graph_FACT13BUD" localSheetId="2" hidden="1">'[5]FC Page 1'!#REF!</definedName>
    <definedName name="__123Graph_FACT13BUD" localSheetId="12" hidden="1">'[5]FC Page 1'!#REF!</definedName>
    <definedName name="__123Graph_FACT13BUD" localSheetId="13" hidden="1">'[5]FC Page 1'!#REF!</definedName>
    <definedName name="__123Graph_FACT13BUD" localSheetId="6" hidden="1">'[5]FC Page 1'!#REF!</definedName>
    <definedName name="__123Graph_FACT13BUD" localSheetId="8" hidden="1">'[5]FC Page 1'!#REF!</definedName>
    <definedName name="__123Graph_FACT13BUD" localSheetId="9" hidden="1">'[5]FC Page 1'!#REF!</definedName>
    <definedName name="__123Graph_FACT13BUD" hidden="1">'[5]FC Page 1'!#REF!</definedName>
    <definedName name="__123Graph_FCFSUK" localSheetId="2" hidden="1">[3]Data!#REF!</definedName>
    <definedName name="__123Graph_FCFSUK" localSheetId="12" hidden="1">[3]Data!#REF!</definedName>
    <definedName name="__123Graph_FCFSUK" localSheetId="13" hidden="1">[3]Data!#REF!</definedName>
    <definedName name="__123Graph_FCFSUK" localSheetId="6" hidden="1">[3]Data!#REF!</definedName>
    <definedName name="__123Graph_FCFSUK" localSheetId="8" hidden="1">[3]Data!#REF!</definedName>
    <definedName name="__123Graph_FCFSUK" localSheetId="9" hidden="1">[3]Data!#REF!</definedName>
    <definedName name="__123Graph_FCFSUK" hidden="1">[3]Data!#REF!</definedName>
    <definedName name="__123Graph_FEFF" localSheetId="2" hidden="1">'[5]T3 Page 1'!#REF!</definedName>
    <definedName name="__123Graph_FEFF" localSheetId="12" hidden="1">'[5]T3 Page 1'!#REF!</definedName>
    <definedName name="__123Graph_FEFF" localSheetId="13" hidden="1">'[5]T3 Page 1'!#REF!</definedName>
    <definedName name="__123Graph_FEFF" localSheetId="6" hidden="1">'[5]T3 Page 1'!#REF!</definedName>
    <definedName name="__123Graph_FEFF" localSheetId="8" hidden="1">'[5]T3 Page 1'!#REF!</definedName>
    <definedName name="__123Graph_FEFF" localSheetId="9" hidden="1">'[5]T3 Page 1'!#REF!</definedName>
    <definedName name="__123Graph_FEFF" hidden="1">'[5]T3 Page 1'!#REF!</definedName>
    <definedName name="__123Graph_FEFFHIC" localSheetId="2" hidden="1">'[5]FC Page 1'!#REF!</definedName>
    <definedName name="__123Graph_FEFFHIC" localSheetId="12" hidden="1">'[5]FC Page 1'!#REF!</definedName>
    <definedName name="__123Graph_FEFFHIC" localSheetId="13" hidden="1">'[5]FC Page 1'!#REF!</definedName>
    <definedName name="__123Graph_FEFFHIC" localSheetId="6" hidden="1">'[5]FC Page 1'!#REF!</definedName>
    <definedName name="__123Graph_FEFFHIC" localSheetId="8" hidden="1">'[5]FC Page 1'!#REF!</definedName>
    <definedName name="__123Graph_FEFFHIC" localSheetId="9" hidden="1">'[5]FC Page 1'!#REF!</definedName>
    <definedName name="__123Graph_FEFFHIC" hidden="1">'[5]FC Page 1'!#REF!</definedName>
    <definedName name="__123Graph_FGR14PBF1" hidden="1">'[6]HIS19FIN(A)'!$AH$67:$AH$67</definedName>
    <definedName name="__123Graph_FLBF" localSheetId="2" hidden="1">'[5]T3 Page 1'!#REF!</definedName>
    <definedName name="__123Graph_FLBF" localSheetId="12" hidden="1">'[5]T3 Page 1'!#REF!</definedName>
    <definedName name="__123Graph_FLBF" localSheetId="13" hidden="1">'[5]T3 Page 1'!#REF!</definedName>
    <definedName name="__123Graph_FLBF" localSheetId="6" hidden="1">'[5]T3 Page 1'!#REF!</definedName>
    <definedName name="__123Graph_FLBF" localSheetId="8" hidden="1">'[5]T3 Page 1'!#REF!</definedName>
    <definedName name="__123Graph_FLBF" localSheetId="9" hidden="1">'[5]T3 Page 1'!#REF!</definedName>
    <definedName name="__123Graph_FLBF" hidden="1">'[5]T3 Page 1'!#REF!</definedName>
    <definedName name="__123Graph_FPIC" localSheetId="2" hidden="1">'[5]T3 Page 1'!#REF!</definedName>
    <definedName name="__123Graph_FPIC" localSheetId="12" hidden="1">'[5]T3 Page 1'!#REF!</definedName>
    <definedName name="__123Graph_FPIC" localSheetId="13" hidden="1">'[5]T3 Page 1'!#REF!</definedName>
    <definedName name="__123Graph_FPIC" localSheetId="6" hidden="1">'[5]T3 Page 1'!#REF!</definedName>
    <definedName name="__123Graph_FPIC" localSheetId="8" hidden="1">'[5]T3 Page 1'!#REF!</definedName>
    <definedName name="__123Graph_FPIC" localSheetId="9" hidden="1">'[5]T3 Page 1'!#REF!</definedName>
    <definedName name="__123Graph_FPIC" hidden="1">'[5]T3 Page 1'!#REF!</definedName>
    <definedName name="__123Graph_LBL_ARESID" hidden="1">'[6]HIS19FIN(A)'!$R$3:$W$3</definedName>
    <definedName name="__123Graph_LBL_BRESID" hidden="1">'[6]HIS19FIN(A)'!$R$3:$W$3</definedName>
    <definedName name="__123Graph_X" localSheetId="2" hidden="1">'[1]Forecast data'!#REF!</definedName>
    <definedName name="__123Graph_X" localSheetId="12" hidden="1">'[1]Forecast data'!#REF!</definedName>
    <definedName name="__123Graph_X" localSheetId="13" hidden="1">'[1]Forecast data'!#REF!</definedName>
    <definedName name="__123Graph_X" localSheetId="6" hidden="1">'[1]Forecast data'!#REF!</definedName>
    <definedName name="__123Graph_X" localSheetId="8" hidden="1">'[1]Forecast data'!#REF!</definedName>
    <definedName name="__123Graph_X" localSheetId="9" hidden="1">'[1]Forecast data'!#REF!</definedName>
    <definedName name="__123Graph_X" hidden="1">'[1]Forecast data'!#REF!</definedName>
    <definedName name="__123Graph_XACTHIC" localSheetId="2" hidden="1">'[5]FC Page 1'!#REF!</definedName>
    <definedName name="__123Graph_XACTHIC" localSheetId="12" hidden="1">'[5]FC Page 1'!#REF!</definedName>
    <definedName name="__123Graph_XACTHIC" localSheetId="13" hidden="1">'[5]FC Page 1'!#REF!</definedName>
    <definedName name="__123Graph_XACTHIC" localSheetId="6" hidden="1">'[5]FC Page 1'!#REF!</definedName>
    <definedName name="__123Graph_XACTHIC" localSheetId="8" hidden="1">'[5]FC Page 1'!#REF!</definedName>
    <definedName name="__123Graph_XACTHIC" localSheetId="9" hidden="1">'[5]FC Page 1'!#REF!</definedName>
    <definedName name="__123Graph_XACTHIC" hidden="1">'[5]FC Page 1'!#REF!</definedName>
    <definedName name="__123Graph_XALLTAX" localSheetId="2" hidden="1">'[1]Forecast data'!#REF!</definedName>
    <definedName name="__123Graph_XALLTAX" localSheetId="12" hidden="1">'[1]Forecast data'!#REF!</definedName>
    <definedName name="__123Graph_XALLTAX" localSheetId="13" hidden="1">'[1]Forecast data'!#REF!</definedName>
    <definedName name="__123Graph_XALLTAX" localSheetId="6" hidden="1">'[1]Forecast data'!#REF!</definedName>
    <definedName name="__123Graph_XALLTAX" localSheetId="8" hidden="1">'[1]Forecast data'!#REF!</definedName>
    <definedName name="__123Graph_XALLTAX" localSheetId="9" hidden="1">'[1]Forecast data'!#REF!</definedName>
    <definedName name="__123Graph_XALLTAX" hidden="1">'[1]Forecast data'!#REF!</definedName>
    <definedName name="__123Graph_XCHGSPD1" hidden="1">'[4]CHGSPD19.FIN'!$A$10:$A$25</definedName>
    <definedName name="__123Graph_XCHGSPD2" hidden="1">'[4]CHGSPD19.FIN'!$A$11:$A$25</definedName>
    <definedName name="__123Graph_XEFF" localSheetId="2" hidden="1">'[5]T3 Page 1'!#REF!</definedName>
    <definedName name="__123Graph_XEFF" localSheetId="12" hidden="1">'[5]T3 Page 1'!#REF!</definedName>
    <definedName name="__123Graph_XEFF" localSheetId="13" hidden="1">'[5]T3 Page 1'!#REF!</definedName>
    <definedName name="__123Graph_XEFF" localSheetId="6" hidden="1">'[5]T3 Page 1'!#REF!</definedName>
    <definedName name="__123Graph_XEFF" localSheetId="8" hidden="1">'[5]T3 Page 1'!#REF!</definedName>
    <definedName name="__123Graph_XEFF" localSheetId="9" hidden="1">'[5]T3 Page 1'!#REF!</definedName>
    <definedName name="__123Graph_XEFF" hidden="1">'[5]T3 Page 1'!#REF!</definedName>
    <definedName name="__123Graph_XGR14PBF1" hidden="1">'[6]HIS19FIN(A)'!$AL$70:$AL$81</definedName>
    <definedName name="__123Graph_XHOMEVAT" localSheetId="2" hidden="1">'[1]Forecast data'!#REF!</definedName>
    <definedName name="__123Graph_XHOMEVAT" localSheetId="12" hidden="1">'[1]Forecast data'!#REF!</definedName>
    <definedName name="__123Graph_XHOMEVAT" localSheetId="13" hidden="1">'[1]Forecast data'!#REF!</definedName>
    <definedName name="__123Graph_XHOMEVAT" localSheetId="6" hidden="1">'[1]Forecast data'!#REF!</definedName>
    <definedName name="__123Graph_XHOMEVAT" localSheetId="8" hidden="1">'[1]Forecast data'!#REF!</definedName>
    <definedName name="__123Graph_XHOMEVAT" localSheetId="9" hidden="1">'[1]Forecast data'!#REF!</definedName>
    <definedName name="__123Graph_XHOMEVAT" hidden="1">'[1]Forecast data'!#REF!</definedName>
    <definedName name="__123Graph_XIMPORT" localSheetId="2" hidden="1">'[1]Forecast data'!#REF!</definedName>
    <definedName name="__123Graph_XIMPORT" localSheetId="12" hidden="1">'[1]Forecast data'!#REF!</definedName>
    <definedName name="__123Graph_XIMPORT" localSheetId="13" hidden="1">'[1]Forecast data'!#REF!</definedName>
    <definedName name="__123Graph_XIMPORT" localSheetId="6" hidden="1">'[1]Forecast data'!#REF!</definedName>
    <definedName name="__123Graph_XIMPORT" localSheetId="8" hidden="1">'[1]Forecast data'!#REF!</definedName>
    <definedName name="__123Graph_XIMPORT" localSheetId="9" hidden="1">'[1]Forecast data'!#REF!</definedName>
    <definedName name="__123Graph_XIMPORT" hidden="1">'[1]Forecast data'!#REF!</definedName>
    <definedName name="__123Graph_XLBF" localSheetId="2" hidden="1">'[5]T3 Page 1'!#REF!</definedName>
    <definedName name="__123Graph_XLBF" localSheetId="12" hidden="1">'[5]T3 Page 1'!#REF!</definedName>
    <definedName name="__123Graph_XLBF" localSheetId="13" hidden="1">'[5]T3 Page 1'!#REF!</definedName>
    <definedName name="__123Graph_XLBF" localSheetId="6" hidden="1">'[5]T3 Page 1'!#REF!</definedName>
    <definedName name="__123Graph_XLBF" localSheetId="8" hidden="1">'[5]T3 Page 1'!#REF!</definedName>
    <definedName name="__123Graph_XLBF" localSheetId="9" hidden="1">'[5]T3 Page 1'!#REF!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localSheetId="2" hidden="1">'[5]T3 Page 1'!#REF!</definedName>
    <definedName name="__123Graph_XPIC" localSheetId="12" hidden="1">'[5]T3 Page 1'!#REF!</definedName>
    <definedName name="__123Graph_XPIC" localSheetId="13" hidden="1">'[5]T3 Page 1'!#REF!</definedName>
    <definedName name="__123Graph_XPIC" localSheetId="6" hidden="1">'[5]T3 Page 1'!#REF!</definedName>
    <definedName name="__123Graph_XPIC" localSheetId="8" hidden="1">'[5]T3 Page 1'!#REF!</definedName>
    <definedName name="__123Graph_XPIC" localSheetId="9" hidden="1">'[5]T3 Page 1'!#REF!</definedName>
    <definedName name="__123Graph_XPIC" hidden="1">'[5]T3 Page 1'!#REF!</definedName>
    <definedName name="__123Graph_XSTAG2ALL" localSheetId="2" hidden="1">'[1]Forecast data'!#REF!</definedName>
    <definedName name="__123Graph_XSTAG2ALL" localSheetId="12" hidden="1">'[1]Forecast data'!#REF!</definedName>
    <definedName name="__123Graph_XSTAG2ALL" localSheetId="13" hidden="1">'[1]Forecast data'!#REF!</definedName>
    <definedName name="__123Graph_XSTAG2ALL" localSheetId="6" hidden="1">'[1]Forecast data'!#REF!</definedName>
    <definedName name="__123Graph_XSTAG2ALL" localSheetId="8" hidden="1">'[1]Forecast data'!#REF!</definedName>
    <definedName name="__123Graph_XSTAG2ALL" localSheetId="9" hidden="1">'[1]Forecast data'!#REF!</definedName>
    <definedName name="__123Graph_XSTAG2ALL" hidden="1">'[1]Forecast data'!#REF!</definedName>
    <definedName name="__123Graph_XSTAG2EC" localSheetId="2" hidden="1">'[1]Forecast data'!#REF!</definedName>
    <definedName name="__123Graph_XSTAG2EC" localSheetId="12" hidden="1">'[1]Forecast data'!#REF!</definedName>
    <definedName name="__123Graph_XSTAG2EC" localSheetId="13" hidden="1">'[1]Forecast data'!#REF!</definedName>
    <definedName name="__123Graph_XSTAG2EC" localSheetId="6" hidden="1">'[1]Forecast data'!#REF!</definedName>
    <definedName name="__123Graph_XSTAG2EC" localSheetId="8" hidden="1">'[1]Forecast data'!#REF!</definedName>
    <definedName name="__123Graph_XSTAG2EC" localSheetId="9" hidden="1">'[1]Forecast data'!#REF!</definedName>
    <definedName name="__123Graph_XSTAG2EC" hidden="1">'[1]Forecast data'!#REF!</definedName>
    <definedName name="__123Graph_XTOBREV" localSheetId="2" hidden="1">'[1]Forecast data'!#REF!</definedName>
    <definedName name="__123Graph_XTOBREV" localSheetId="12" hidden="1">'[1]Forecast data'!#REF!</definedName>
    <definedName name="__123Graph_XTOBREV" localSheetId="13" hidden="1">'[1]Forecast data'!#REF!</definedName>
    <definedName name="__123Graph_XTOBREV" localSheetId="6" hidden="1">'[1]Forecast data'!#REF!</definedName>
    <definedName name="__123Graph_XTOBREV" localSheetId="8" hidden="1">'[1]Forecast data'!#REF!</definedName>
    <definedName name="__123Graph_XTOBREV" localSheetId="9" hidden="1">'[1]Forecast data'!#REF!</definedName>
    <definedName name="__123Graph_XTOBREV" hidden="1">'[1]Forecast data'!#REF!</definedName>
    <definedName name="__123Graph_XTOTAL" localSheetId="2" hidden="1">'[1]Forecast data'!#REF!</definedName>
    <definedName name="__123Graph_XTOTAL" localSheetId="12" hidden="1">'[1]Forecast data'!#REF!</definedName>
    <definedName name="__123Graph_XTOTAL" localSheetId="13" hidden="1">'[1]Forecast data'!#REF!</definedName>
    <definedName name="__123Graph_XTOTAL" localSheetId="6" hidden="1">'[1]Forecast data'!#REF!</definedName>
    <definedName name="__123Graph_XTOTAL" localSheetId="8" hidden="1">'[1]Forecast data'!#REF!</definedName>
    <definedName name="__123Graph_XTOTAL" localSheetId="9" hidden="1">'[1]Forecast data'!#REF!</definedName>
    <definedName name="__123Graph_XTOTAL" hidden="1">'[1]Forecast data'!#REF!</definedName>
    <definedName name="_1_" localSheetId="2">#REF!</definedName>
    <definedName name="_1_" localSheetId="12">#REF!</definedName>
    <definedName name="_1_" localSheetId="13">#REF!</definedName>
    <definedName name="_1_" localSheetId="6">#REF!</definedName>
    <definedName name="_1_" localSheetId="8">#REF!</definedName>
    <definedName name="_1_" localSheetId="9">#REF!</definedName>
    <definedName name="_1_">#REF!</definedName>
    <definedName name="_1__123Graph_ACHART_15" hidden="1">[8]USGC!$B$34:$B$53</definedName>
    <definedName name="_1_0" localSheetId="2">#REF!</definedName>
    <definedName name="_1_0" localSheetId="12">#REF!</definedName>
    <definedName name="_1_0" localSheetId="13">#REF!</definedName>
    <definedName name="_1_0" localSheetId="6">#REF!</definedName>
    <definedName name="_1_0" localSheetId="8">#REF!</definedName>
    <definedName name="_1_0" localSheetId="9">#REF!</definedName>
    <definedName name="_1_0">#REF!</definedName>
    <definedName name="_10__123Graph_XCHART_15" hidden="1">[8]USGC!$A$34:$A$53</definedName>
    <definedName name="_2__123Graph_BCHART_10" hidden="1">[8]USGC!$L$34:$L$53</definedName>
    <definedName name="_2_0" localSheetId="2">#REF!</definedName>
    <definedName name="_2_0" localSheetId="12">#REF!</definedName>
    <definedName name="_2_0" localSheetId="13">#REF!</definedName>
    <definedName name="_2_0" localSheetId="6">#REF!</definedName>
    <definedName name="_2_0" localSheetId="8">#REF!</definedName>
    <definedName name="_2_0" localSheetId="9">#REF!</definedName>
    <definedName name="_2_0">#REF!</definedName>
    <definedName name="_20_21__m">'[9]20-21 issues'!$Y$5:$Y$1048576</definedName>
    <definedName name="_2ecm" localSheetId="2">#REF!</definedName>
    <definedName name="_2ecm" localSheetId="12">#REF!</definedName>
    <definedName name="_2ecm" localSheetId="13">#REF!</definedName>
    <definedName name="_2ecm" localSheetId="6">#REF!</definedName>
    <definedName name="_2ecm" localSheetId="8">#REF!</definedName>
    <definedName name="_2ecm" localSheetId="9">#REF!</definedName>
    <definedName name="_2ecm">#REF!</definedName>
    <definedName name="_3__123Graph_BCHART_13" hidden="1">[8]USGC!$R$34:$R$53</definedName>
    <definedName name="_3_0ecm" localSheetId="2">#REF!</definedName>
    <definedName name="_3_0ecm" localSheetId="12">#REF!</definedName>
    <definedName name="_3_0ecm" localSheetId="13">#REF!</definedName>
    <definedName name="_3_0ecm" localSheetId="6">#REF!</definedName>
    <definedName name="_3_0ecm" localSheetId="8">#REF!</definedName>
    <definedName name="_3_0ecm" localSheetId="9">#REF!</definedName>
    <definedName name="_3_0ecm">#REF!</definedName>
    <definedName name="_3ecw" localSheetId="2">#REF!</definedName>
    <definedName name="_3ecw" localSheetId="12">#REF!</definedName>
    <definedName name="_3ecw" localSheetId="13">#REF!</definedName>
    <definedName name="_3ecw" localSheetId="6">#REF!</definedName>
    <definedName name="_3ecw" localSheetId="8">#REF!</definedName>
    <definedName name="_3ecw" localSheetId="9">#REF!</definedName>
    <definedName name="_3ecw">#REF!</definedName>
    <definedName name="_4__123Graph_BCHART_15" hidden="1">[8]USGC!$C$34:$C$53</definedName>
    <definedName name="_4_0ecm" localSheetId="2">#REF!</definedName>
    <definedName name="_4_0ecm" localSheetId="12">#REF!</definedName>
    <definedName name="_4_0ecm" localSheetId="13">#REF!</definedName>
    <definedName name="_4_0ecm" localSheetId="6">#REF!</definedName>
    <definedName name="_4_0ecm" localSheetId="8">#REF!</definedName>
    <definedName name="_4_0ecm" localSheetId="9">#REF!</definedName>
    <definedName name="_4_0ecm">#REF!</definedName>
    <definedName name="_5__123Graph_CCHART_10" hidden="1">[8]USGC!$F$34:$F$53</definedName>
    <definedName name="_5_0ecw" localSheetId="2">#REF!</definedName>
    <definedName name="_5_0ecw" localSheetId="12">#REF!</definedName>
    <definedName name="_5_0ecw" localSheetId="13">#REF!</definedName>
    <definedName name="_5_0ecw" localSheetId="6">#REF!</definedName>
    <definedName name="_5_0ecw" localSheetId="8">#REF!</definedName>
    <definedName name="_5_0ecw" localSheetId="9">#REF!</definedName>
    <definedName name="_5_0ecw">#REF!</definedName>
    <definedName name="_6__123Graph_CCHART_13" hidden="1">[8]USGC!$O$34:$O$53</definedName>
    <definedName name="_6_0ecw" localSheetId="2">#REF!</definedName>
    <definedName name="_6_0ecw" localSheetId="12">#REF!</definedName>
    <definedName name="_6_0ecw" localSheetId="13">#REF!</definedName>
    <definedName name="_6_0ecw" localSheetId="6">#REF!</definedName>
    <definedName name="_6_0ecw" localSheetId="8">#REF!</definedName>
    <definedName name="_6_0ecw" localSheetId="9">#REF!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2" hidden="1">'[1]Forecast data'!#REF!</definedName>
    <definedName name="_Fill" localSheetId="12" hidden="1">'[1]Forecast data'!#REF!</definedName>
    <definedName name="_Fill" localSheetId="13" hidden="1">'[1]Forecast data'!#REF!</definedName>
    <definedName name="_Fill" localSheetId="6" hidden="1">'[1]Forecast data'!#REF!</definedName>
    <definedName name="_Fill" localSheetId="8" hidden="1">'[1]Forecast data'!#REF!</definedName>
    <definedName name="_Fill" localSheetId="9" hidden="1">'[1]Forecast data'!#REF!</definedName>
    <definedName name="_Fill" hidden="1">'[1]Forecast data'!#REF!</definedName>
    <definedName name="_JH2" localSheetId="2" hidden="1">{#N/A,#N/A,FALSE,"TMCOMP96";#N/A,#N/A,FALSE,"MAT96";#N/A,#N/A,FALSE,"FANDA96";#N/A,#N/A,FALSE,"INTRAN96";#N/A,#N/A,FALSE,"NAA9697";#N/A,#N/A,FALSE,"ECWEBB";#N/A,#N/A,FALSE,"MFT96";#N/A,#N/A,FALSE,"CTrecon"}</definedName>
    <definedName name="_JH2" localSheetId="12" hidden="1">{#N/A,#N/A,FALSE,"TMCOMP96";#N/A,#N/A,FALSE,"MAT96";#N/A,#N/A,FALSE,"FANDA96";#N/A,#N/A,FALSE,"INTRAN96";#N/A,#N/A,FALSE,"NAA9697";#N/A,#N/A,FALSE,"ECWEBB";#N/A,#N/A,FALSE,"MFT96";#N/A,#N/A,FALSE,"CTrecon"}</definedName>
    <definedName name="_JH2" localSheetId="13" hidden="1">{#N/A,#N/A,FALSE,"TMCOMP96";#N/A,#N/A,FALSE,"MAT96";#N/A,#N/A,FALSE,"FANDA96";#N/A,#N/A,FALSE,"INTRAN96";#N/A,#N/A,FALSE,"NAA9697";#N/A,#N/A,FALSE,"ECWEBB";#N/A,#N/A,FALSE,"MFT96";#N/A,#N/A,FALSE,"CTrecon"}</definedName>
    <definedName name="_JH2" localSheetId="6" hidden="1">{#N/A,#N/A,FALSE,"TMCOMP96";#N/A,#N/A,FALSE,"MAT96";#N/A,#N/A,FALSE,"FANDA96";#N/A,#N/A,FALSE,"INTRAN96";#N/A,#N/A,FALSE,"NAA9697";#N/A,#N/A,FALSE,"ECWEBB";#N/A,#N/A,FALSE,"MFT96";#N/A,#N/A,FALSE,"CTrecon"}</definedName>
    <definedName name="_JH2" localSheetId="7" hidden="1">{#N/A,#N/A,FALSE,"TMCOMP96";#N/A,#N/A,FALSE,"MAT96";#N/A,#N/A,FALSE,"FANDA96";#N/A,#N/A,FALSE,"INTRAN96";#N/A,#N/A,FALSE,"NAA9697";#N/A,#N/A,FALSE,"ECWEBB";#N/A,#N/A,FALSE,"MFT96";#N/A,#N/A,FALSE,"CTrecon"}</definedName>
    <definedName name="_JH2" localSheetId="8" hidden="1">{#N/A,#N/A,FALSE,"TMCOMP96";#N/A,#N/A,FALSE,"MAT96";#N/A,#N/A,FALSE,"FANDA96";#N/A,#N/A,FALSE,"INTRAN96";#N/A,#N/A,FALSE,"NAA9697";#N/A,#N/A,FALSE,"ECWEBB";#N/A,#N/A,FALSE,"MFT96";#N/A,#N/A,FALSE,"CTrecon"}</definedName>
    <definedName name="_JH2" localSheetId="9" hidden="1">{#N/A,#N/A,FALSE,"TMCOMP96";#N/A,#N/A,FALSE,"MAT96";#N/A,#N/A,FALSE,"FANDA96";#N/A,#N/A,FALSE,"INTRAN96";#N/A,#N/A,FALSE,"NAA9697";#N/A,#N/A,FALSE,"ECWEBB";#N/A,#N/A,FALSE,"MFT96";#N/A,#N/A,FALSE,"CTrecon"}</definedName>
    <definedName name="_JH2" hidden="1">{#N/A,#N/A,FALSE,"TMCOMP96";#N/A,#N/A,FALSE,"MAT96";#N/A,#N/A,FALSE,"FANDA96";#N/A,#N/A,FALSE,"INTRAN96";#N/A,#N/A,FALSE,"NAA9697";#N/A,#N/A,FALSE,"ECWEBB";#N/A,#N/A,FALSE,"MFT96";#N/A,#N/A,FALSE,"CTrecon"}</definedName>
    <definedName name="_Key1" localSheetId="2" hidden="1">#REF!</definedName>
    <definedName name="_Key1" localSheetId="12" hidden="1">#REF!</definedName>
    <definedName name="_Key1" localSheetId="13" hidden="1">#REF!</definedName>
    <definedName name="_Key1" localSheetId="6" hidden="1">#REF!</definedName>
    <definedName name="_Key1" localSheetId="8" hidden="1">#REF!</definedName>
    <definedName name="_Key1" localSheetId="9" hidden="1">#REF!</definedName>
    <definedName name="_Key1" hidden="1">#REF!</definedName>
    <definedName name="_Order1" hidden="1">255</definedName>
    <definedName name="_Order2" hidden="1">255</definedName>
    <definedName name="_Regression_Out" localSheetId="2" hidden="1">#REF!</definedName>
    <definedName name="_Regression_Out" localSheetId="12" hidden="1">#REF!</definedName>
    <definedName name="_Regression_Out" localSheetId="13" hidden="1">#REF!</definedName>
    <definedName name="_Regression_Out" localSheetId="6" hidden="1">#REF!</definedName>
    <definedName name="_Regression_Out" localSheetId="8" hidden="1">#REF!</definedName>
    <definedName name="_Regression_Out" localSheetId="9"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6" hidden="1">#REF!</definedName>
    <definedName name="_Regression_X" localSheetId="8" hidden="1">#REF!</definedName>
    <definedName name="_Regression_X" localSheetId="9"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6" hidden="1">#REF!</definedName>
    <definedName name="_Regression_Y" localSheetId="8" hidden="1">#REF!</definedName>
    <definedName name="_Regression_Y" localSheetId="9" hidden="1">#REF!</definedName>
    <definedName name="_Regression_Y" hidden="1">#REF!</definedName>
    <definedName name="_Ti1" localSheetId="2" hidden="1">{#N/A,#N/A,FALSE,"TMCOMP96";#N/A,#N/A,FALSE,"MAT96";#N/A,#N/A,FALSE,"FANDA96";#N/A,#N/A,FALSE,"INTRAN96";#N/A,#N/A,FALSE,"NAA9697";#N/A,#N/A,FALSE,"ECWEBB";#N/A,#N/A,FALSE,"MFT96";#N/A,#N/A,FALSE,"CTrecon"}</definedName>
    <definedName name="_Ti1" localSheetId="12" hidden="1">{#N/A,#N/A,FALSE,"TMCOMP96";#N/A,#N/A,FALSE,"MAT96";#N/A,#N/A,FALSE,"FANDA96";#N/A,#N/A,FALSE,"INTRAN96";#N/A,#N/A,FALSE,"NAA9697";#N/A,#N/A,FALSE,"ECWEBB";#N/A,#N/A,FALSE,"MFT96";#N/A,#N/A,FALSE,"CTrecon"}</definedName>
    <definedName name="_Ti1" localSheetId="13" hidden="1">{#N/A,#N/A,FALSE,"TMCOMP96";#N/A,#N/A,FALSE,"MAT96";#N/A,#N/A,FALSE,"FANDA96";#N/A,#N/A,FALSE,"INTRAN96";#N/A,#N/A,FALSE,"NAA9697";#N/A,#N/A,FALSE,"ECWEBB";#N/A,#N/A,FALSE,"MFT96";#N/A,#N/A,FALSE,"CTrecon"}</definedName>
    <definedName name="_Ti1" localSheetId="6" hidden="1">{#N/A,#N/A,FALSE,"TMCOMP96";#N/A,#N/A,FALSE,"MAT96";#N/A,#N/A,FALSE,"FANDA96";#N/A,#N/A,FALSE,"INTRAN96";#N/A,#N/A,FALSE,"NAA9697";#N/A,#N/A,FALSE,"ECWEBB";#N/A,#N/A,FALSE,"MFT96";#N/A,#N/A,FALSE,"CTrecon"}</definedName>
    <definedName name="_Ti1" localSheetId="7" hidden="1">{#N/A,#N/A,FALSE,"TMCOMP96";#N/A,#N/A,FALSE,"MAT96";#N/A,#N/A,FALSE,"FANDA96";#N/A,#N/A,FALSE,"INTRAN96";#N/A,#N/A,FALSE,"NAA9697";#N/A,#N/A,FALSE,"ECWEBB";#N/A,#N/A,FALSE,"MFT96";#N/A,#N/A,FALSE,"CTrecon"}</definedName>
    <definedName name="_Ti1" localSheetId="8" hidden="1">{#N/A,#N/A,FALSE,"TMCOMP96";#N/A,#N/A,FALSE,"MAT96";#N/A,#N/A,FALSE,"FANDA96";#N/A,#N/A,FALSE,"INTRAN96";#N/A,#N/A,FALSE,"NAA9697";#N/A,#N/A,FALSE,"ECWEBB";#N/A,#N/A,FALSE,"MFT96";#N/A,#N/A,FALSE,"CTrecon"}</definedName>
    <definedName name="_Ti1" localSheetId="9" hidden="1">{#N/A,#N/A,FALSE,"TMCOMP96";#N/A,#N/A,FALSE,"MAT96";#N/A,#N/A,FALSE,"FANDA96";#N/A,#N/A,FALSE,"INTRAN96";#N/A,#N/A,FALSE,"NAA9697";#N/A,#N/A,FALSE,"ECWEBB";#N/A,#N/A,FALSE,"MFT96";#N/A,#N/A,FALSE,"CTrecon"}</definedName>
    <definedName name="_Ti1" hidden="1">{#N/A,#N/A,FALSE,"TMCOMP96";#N/A,#N/A,FALSE,"MAT96";#N/A,#N/A,FALSE,"FANDA96";#N/A,#N/A,FALSE,"INTRAN96";#N/A,#N/A,FALSE,"NAA9697";#N/A,#N/A,FALSE,"ECWEBB";#N/A,#N/A,FALSE,"MFT96";#N/A,#N/A,FALSE,"CTrecon"}</definedName>
    <definedName name="A" localSheetId="2">#REF!</definedName>
    <definedName name="A" localSheetId="12">#REF!</definedName>
    <definedName name="A" localSheetId="13">#REF!</definedName>
    <definedName name="A" localSheetId="6">#REF!</definedName>
    <definedName name="A" localSheetId="8">#REF!</definedName>
    <definedName name="A" localSheetId="9">#REF!</definedName>
    <definedName name="A">#REF!</definedName>
    <definedName name="AA" localSheetId="2">#REF!</definedName>
    <definedName name="AA" localSheetId="12">#REF!</definedName>
    <definedName name="AA" localSheetId="13">#REF!</definedName>
    <definedName name="AA" localSheetId="6">#REF!</definedName>
    <definedName name="AA" localSheetId="8">#REF!</definedName>
    <definedName name="AA" localSheetId="9">#REF!</definedName>
    <definedName name="AA">#REF!</definedName>
    <definedName name="aaa" localSheetId="2" hidden="1">'[5]FC Page 1'!#REF!</definedName>
    <definedName name="aaa" localSheetId="12" hidden="1">'[5]FC Page 1'!#REF!</definedName>
    <definedName name="aaa" localSheetId="13" hidden="1">'[5]FC Page 1'!#REF!</definedName>
    <definedName name="aaa" localSheetId="6" hidden="1">'[5]FC Page 1'!#REF!</definedName>
    <definedName name="aaa" localSheetId="8" hidden="1">'[5]FC Page 1'!#REF!</definedName>
    <definedName name="aaa" localSheetId="9" hidden="1">'[5]FC Page 1'!#REF!</definedName>
    <definedName name="aaa" hidden="1">'[5]FC Page 1'!#REF!</definedName>
    <definedName name="ADJUST_FINAL_YEAR1">[10]ADJUSTMENTS!$P$1:$P$65536</definedName>
    <definedName name="ADJUST_FINAL_YEAR10">[10]ADJUSTMENTS!$Y$1:$Y$65536</definedName>
    <definedName name="ADJUST_FINAL_YEAR11">[10]ADJUSTMENTS!$Z$1:$Z$65536</definedName>
    <definedName name="ADJUST_FINAL_YEAR12">[11]ADJUSTMENTS!$V$1:$V$65536</definedName>
    <definedName name="ADJUST_FINAL_YEAR13">[11]ADJUSTMENTS!$W$1:$W$65536</definedName>
    <definedName name="ADJUST_FINAL_YEAR14">[12]ADJUSTMENTS!$W$1:$W$65536</definedName>
    <definedName name="ADJUST_FINAL_YEAR2">[10]ADJUSTMENTS!$Q$1:$Q$65536</definedName>
    <definedName name="ADJUST_FINAL_YEAR3">[10]ADJUSTMENTS!$R$1:$R$65536</definedName>
    <definedName name="ADJUST_FINAL_YEAR4">[10]ADJUSTMENTS!$S$1:$S$65536</definedName>
    <definedName name="ADJUST_FINAL_YEAR5">[10]ADJUSTMENTS!$T$1:$T$65536</definedName>
    <definedName name="ADJUST_FINAL_YEAR6">[10]ADJUSTMENTS!$U$1:$U$65536</definedName>
    <definedName name="ADJUST_FINAL_YEAR7">[10]ADJUSTMENTS!$V$1:$V$65536</definedName>
    <definedName name="ADJUST_FINAL_YEAR8">[10]ADJUSTMENTS!$W$1:$W$65536</definedName>
    <definedName name="ADJUST_FINAL_YEAR9">[10]ADJUSTMENTS!$X$1:$X$65536</definedName>
    <definedName name="Already">[13]Scorecard!$C$47:$C$59</definedName>
    <definedName name="AME">'[14]Dept AMEsum'!$A$2:$L$102</definedName>
    <definedName name="asad" localSheetId="2">'[15]up to 500K'!#REF!</definedName>
    <definedName name="asad" localSheetId="12">'[15]up to 500K'!#REF!</definedName>
    <definedName name="asad" localSheetId="13">'[15]up to 500K'!#REF!</definedName>
    <definedName name="asad" localSheetId="6">'[15]up to 500K'!#REF!</definedName>
    <definedName name="asad" localSheetId="8">'[15]up to 500K'!#REF!</definedName>
    <definedName name="asad" localSheetId="9">'[15]up to 500K'!#REF!</definedName>
    <definedName name="asad">'[15]up to 500K'!#REF!</definedName>
    <definedName name="asdas" localSheetId="2"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utumnBudget18" localSheetId="2">'[16]O_DEL scens'!#REF!</definedName>
    <definedName name="AutumnBudget18" localSheetId="12">'[16]O_DEL scens'!#REF!</definedName>
    <definedName name="AutumnBudget18" localSheetId="13">'[16]O_DEL scens'!#REF!</definedName>
    <definedName name="AutumnBudget18" localSheetId="6">'[16]O_DEL scens'!#REF!</definedName>
    <definedName name="AutumnBudget18" localSheetId="8">'[16]O_DEL scens'!#REF!</definedName>
    <definedName name="AutumnBudget18" localSheetId="9">'[16]O_DEL scens'!#REF!</definedName>
    <definedName name="AutumnBudget18">'[16]O_DEL scens'!#REF!</definedName>
    <definedName name="avdffsdvgvsdfvsdfvbsf" localSheetId="2">#REF!</definedName>
    <definedName name="avdffsdvgvsdfvsdfvbsf" localSheetId="12">#REF!</definedName>
    <definedName name="avdffsdvgvsdfvsdfvbsf" localSheetId="13">#REF!</definedName>
    <definedName name="avdffsdvgvsdfvsdfvbsf" localSheetId="6">#REF!</definedName>
    <definedName name="avdffsdvgvsdfvsdfvbsf" localSheetId="8">#REF!</definedName>
    <definedName name="avdffsdvgvsdfvsdfvbsf" localSheetId="9">#REF!</definedName>
    <definedName name="avdffsdvgvsdfvsdfvbsf">#REF!</definedName>
    <definedName name="B" localSheetId="2">#REF!</definedName>
    <definedName name="B" localSheetId="12">#REF!</definedName>
    <definedName name="B" localSheetId="13">#REF!</definedName>
    <definedName name="B" localSheetId="6">#REF!</definedName>
    <definedName name="B" localSheetId="8">#REF!</definedName>
    <definedName name="B" localSheetId="9">#REF!</definedName>
    <definedName name="B">#REF!</definedName>
    <definedName name="barnetttotal1516">[17]Calculator!$T$36</definedName>
    <definedName name="barnetttotal1617">[17]Calculator!$U$36</definedName>
    <definedName name="barnetttotal1718">[17]Calculator!$V$36</definedName>
    <definedName name="barnetttotal1819">[17]Calculator!$W$36</definedName>
    <definedName name="barnetttotal1920">[17]Calculator!$X$36</definedName>
    <definedName name="barnetttotal2021">[17]Calculator!$Y$36</definedName>
    <definedName name="baselines">[17]Calculator!$D$11:$D$94</definedName>
    <definedName name="BB" localSheetId="2">'[18]Dept AMEsum'!#REF!</definedName>
    <definedName name="BB" localSheetId="12">'[18]Dept AMEsum'!#REF!</definedName>
    <definedName name="BB" localSheetId="13">'[18]Dept AMEsum'!#REF!</definedName>
    <definedName name="BB" localSheetId="6">'[18]Dept AMEsum'!#REF!</definedName>
    <definedName name="BB" localSheetId="8">'[18]Dept AMEsum'!#REF!</definedName>
    <definedName name="BB" localSheetId="9">'[18]Dept AMEsum'!#REF!</definedName>
    <definedName name="BB">'[18]Dept AMEsum'!#REF!</definedName>
    <definedName name="bbb" localSheetId="2" hidden="1">'[5]FC Page 1'!#REF!</definedName>
    <definedName name="bbb" localSheetId="12" hidden="1">'[5]FC Page 1'!#REF!</definedName>
    <definedName name="bbb" localSheetId="13" hidden="1">'[5]FC Page 1'!#REF!</definedName>
    <definedName name="bbb" localSheetId="6" hidden="1">'[5]FC Page 1'!#REF!</definedName>
    <definedName name="bbb" localSheetId="8" hidden="1">'[5]FC Page 1'!#REF!</definedName>
    <definedName name="bbb" localSheetId="9" hidden="1">'[5]FC Page 1'!#REF!</definedName>
    <definedName name="bbb" hidden="1">'[5]FC Page 1'!#REF!</definedName>
    <definedName name="BLPH1" hidden="1">'[19]4.6 ten year bonds'!$A$4</definedName>
    <definedName name="BLPH2" hidden="1">'[19]4.6 ten year bonds'!$D$4</definedName>
    <definedName name="BLPH3" hidden="1">'[19]4.6 ten year bonds'!$G$4</definedName>
    <definedName name="BLPH4" hidden="1">'[19]4.6 ten year bonds'!$J$4</definedName>
    <definedName name="BLPH5" hidden="1">'[19]4.6 ten year bonds'!$M$4</definedName>
    <definedName name="CapAME" localSheetId="2">'[18]Dept AMEsum'!#REF!</definedName>
    <definedName name="CapAME" localSheetId="12">'[18]Dept AMEsum'!#REF!</definedName>
    <definedName name="CapAME" localSheetId="13">'[18]Dept AMEsum'!#REF!</definedName>
    <definedName name="CapAME" localSheetId="6">'[18]Dept AMEsum'!#REF!</definedName>
    <definedName name="CapAME" localSheetId="8">'[18]Dept AMEsum'!#REF!</definedName>
    <definedName name="CapAME" localSheetId="9">'[18]Dept AMEsum'!#REF!</definedName>
    <definedName name="CapAME">'[18]Dept AMEsum'!#REF!</definedName>
    <definedName name="CapDEL" localSheetId="2">[18]DELsum!#REF!</definedName>
    <definedName name="CapDEL" localSheetId="12">[18]DELsum!#REF!</definedName>
    <definedName name="CapDEL" localSheetId="13">[18]DELsum!#REF!</definedName>
    <definedName name="CapDEL" localSheetId="6">[18]DELsum!#REF!</definedName>
    <definedName name="CapDEL" localSheetId="8">[18]DELsum!#REF!</definedName>
    <definedName name="CapDEL" localSheetId="9">[18]DELsum!#REF!</definedName>
    <definedName name="CapDEL">[18]DELsum!#REF!</definedName>
    <definedName name="CC" localSheetId="2">[18]DELsum!#REF!</definedName>
    <definedName name="CC" localSheetId="12">[18]DELsum!#REF!</definedName>
    <definedName name="CC" localSheetId="13">[18]DELsum!#REF!</definedName>
    <definedName name="CC" localSheetId="6">[18]DELsum!#REF!</definedName>
    <definedName name="CC" localSheetId="8">[18]DELsum!#REF!</definedName>
    <definedName name="CC" localSheetId="9">[18]DELsum!#REF!</definedName>
    <definedName name="CC">[18]DELsum!#REF!</definedName>
    <definedName name="CDEL">OFFSET([20]CDEL!$G$15,0,0,MAX([20]CDEL!$B$15:$B100),1)</definedName>
    <definedName name="cfg_baseforecast" localSheetId="2">#REF!</definedName>
    <definedName name="cfg_baseforecast" localSheetId="12">#REF!</definedName>
    <definedName name="cfg_baseforecast" localSheetId="13">#REF!</definedName>
    <definedName name="cfg_baseforecast" localSheetId="6">#REF!</definedName>
    <definedName name="cfg_baseforecast" localSheetId="8">#REF!</definedName>
    <definedName name="cfg_baseforecast" localSheetId="9">#REF!</definedName>
    <definedName name="cfg_baseforecast">#REF!</definedName>
    <definedName name="CGCapDEL" localSheetId="2">#REF!</definedName>
    <definedName name="CGCapDEL" localSheetId="12">#REF!</definedName>
    <definedName name="CGCapDEL" localSheetId="13">#REF!</definedName>
    <definedName name="CGCapDEL" localSheetId="6">#REF!</definedName>
    <definedName name="CGCapDEL" localSheetId="8">#REF!</definedName>
    <definedName name="CGCapDEL" localSheetId="9">#REF!</definedName>
    <definedName name="CGCapDEL">#REF!</definedName>
    <definedName name="CLASSIFICATION">[21]Menus!$C$2:$C$6</definedName>
    <definedName name="CoL">[13]Scorecard!$C$116:$C$149</definedName>
    <definedName name="Conference">[13]Scorecard!$C$69:$C$81</definedName>
    <definedName name="Conferences">[13]Scorecard!$C$69:$C$84</definedName>
    <definedName name="Contingency_Reserve">[22]Inputs!$B$10</definedName>
    <definedName name="COSTING_CONFIDENCE" localSheetId="2">'[9]20-21 issues'!#REF!</definedName>
    <definedName name="COSTING_CONFIDENCE" localSheetId="12">'[9]20-21 issues'!#REF!</definedName>
    <definedName name="COSTING_CONFIDENCE" localSheetId="13">'[9]20-21 issues'!#REF!</definedName>
    <definedName name="COSTING_CONFIDENCE" localSheetId="6">'[9]20-21 issues'!#REF!</definedName>
    <definedName name="COSTING_CONFIDENCE" localSheetId="8">'[9]20-21 issues'!#REF!</definedName>
    <definedName name="COSTING_CONFIDENCE" localSheetId="9">'[9]20-21 issues'!#REF!</definedName>
    <definedName name="COSTING_CONFIDENCE">'[9]20-21 issues'!#REF!</definedName>
    <definedName name="CoverHead" localSheetId="2">#REF!</definedName>
    <definedName name="CoverHead" localSheetId="12">#REF!</definedName>
    <definedName name="CoverHead" localSheetId="13">#REF!</definedName>
    <definedName name="CoverHead" localSheetId="6">#REF!</definedName>
    <definedName name="CoverHead" localSheetId="8">#REF!</definedName>
    <definedName name="CoverHead" localSheetId="9">#REF!</definedName>
    <definedName name="CoverHead">#REF!</definedName>
    <definedName name="CSR_CDEL" localSheetId="2">#REF!</definedName>
    <definedName name="CSR_CDEL" localSheetId="12">#REF!</definedName>
    <definedName name="CSR_CDEL" localSheetId="13">#REF!</definedName>
    <definedName name="CSR_CDEL" localSheetId="6">#REF!</definedName>
    <definedName name="CSR_CDEL" localSheetId="8">#REF!</definedName>
    <definedName name="CSR_CDEL" localSheetId="9">#REF!</definedName>
    <definedName name="CSR_CDEL">#REF!</definedName>
    <definedName name="CSR_RDEL" localSheetId="2">#REF!</definedName>
    <definedName name="CSR_RDEL" localSheetId="12">#REF!</definedName>
    <definedName name="CSR_RDEL" localSheetId="13">#REF!</definedName>
    <definedName name="CSR_RDEL" localSheetId="6">#REF!</definedName>
    <definedName name="CSR_RDEL" localSheetId="8">#REF!</definedName>
    <definedName name="CSR_RDEL" localSheetId="9">#REF!</definedName>
    <definedName name="CSR_RDEL">#REF!</definedName>
    <definedName name="datazone">'[23]Data (monthly)'!$A$3:$AN$2314</definedName>
    <definedName name="Days">[24]QsYs!$J$1:$J$65536</definedName>
    <definedName name="DD" localSheetId="2">#REF!</definedName>
    <definedName name="DD" localSheetId="12">#REF!</definedName>
    <definedName name="DD" localSheetId="13">#REF!</definedName>
    <definedName name="DD" localSheetId="6">#REF!</definedName>
    <definedName name="DD" localSheetId="8">#REF!</definedName>
    <definedName name="DD" localSheetId="9">#REF!</definedName>
    <definedName name="DD">#REF!</definedName>
    <definedName name="Debt_Cap">[22]Inputs!$B$6</definedName>
    <definedName name="deflator1516">[17]Specifications!$C$4</definedName>
    <definedName name="deflator1617">[17]Specifications!$D$4</definedName>
    <definedName name="deflator1718">[17]Specifications!$E$4</definedName>
    <definedName name="deflator1819">[17]Specifications!$F$4</definedName>
    <definedName name="deflator1920">[17]Specifications!$G$4</definedName>
    <definedName name="deflator2021">[17]Specifications!$H$4</definedName>
    <definedName name="deflatorindex1516">[17]Specifications!$C$5</definedName>
    <definedName name="deflatorindex1617">[17]Specifications!$D$5</definedName>
    <definedName name="deflatorindex1718">[17]Specifications!$E$5</definedName>
    <definedName name="deflatorindex1819">[17]Specifications!$F$5</definedName>
    <definedName name="deflatorindex1920">[17]Specifications!$G$5</definedName>
    <definedName name="deflatorindex2021">[17]Specifications!$H$5</definedName>
    <definedName name="DELAME" localSheetId="2">!#REF!</definedName>
    <definedName name="DELAME" localSheetId="12">!#REF!</definedName>
    <definedName name="DELAME" localSheetId="13">!#REF!</definedName>
    <definedName name="DELAME" localSheetId="6">!#REF!</definedName>
    <definedName name="DELAME" localSheetId="8">!#REF!</definedName>
    <definedName name="DELAME" localSheetId="9">!#REF!</definedName>
    <definedName name="DELAME">!#REF!</definedName>
    <definedName name="Deptlist">[17]Calculator!$C$11:$C$94</definedName>
    <definedName name="dfg" localSheetId="2"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fference1617">[17]Calculator!$E$9</definedName>
    <definedName name="difference1718">[17]Calculator!$F$9</definedName>
    <definedName name="difference1819">[17]Calculator!$G$9</definedName>
    <definedName name="difference1920">[17]Calculator!$H$9</definedName>
    <definedName name="Distribution" localSheetId="2" hidden="1">#REF!</definedName>
    <definedName name="Distribution" localSheetId="12" hidden="1">#REF!</definedName>
    <definedName name="Distribution" localSheetId="13" hidden="1">#REF!</definedName>
    <definedName name="Distribution" localSheetId="6" hidden="1">#REF!</definedName>
    <definedName name="Distribution" localSheetId="8" hidden="1">#REF!</definedName>
    <definedName name="Distribution" localSheetId="9" hidden="1">#REF!</definedName>
    <definedName name="Distribution" hidden="1">#REF!</definedName>
    <definedName name="dsf" localSheetId="2">'[25]Quadcard 1'!#REF!</definedName>
    <definedName name="dsf" localSheetId="12">'[25]Quadcard 1'!#REF!</definedName>
    <definedName name="dsf" localSheetId="13">'[25]Quadcard 1'!#REF!</definedName>
    <definedName name="dsf" localSheetId="6">'[25]Quadcard 1'!#REF!</definedName>
    <definedName name="dsf" localSheetId="8">'[25]Quadcard 1'!#REF!</definedName>
    <definedName name="dsf" localSheetId="9">'[25]Quadcard 1'!#REF!</definedName>
    <definedName name="dsf">'[25]Quadcard 1'!#REF!</definedName>
    <definedName name="dsfgdfg" localSheetId="2"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ed" localSheetId="2">#REF!</definedName>
    <definedName name="dwed" localSheetId="12">#REF!</definedName>
    <definedName name="dwed" localSheetId="13">#REF!</definedName>
    <definedName name="dwed" localSheetId="6">#REF!</definedName>
    <definedName name="dwed" localSheetId="8">#REF!</definedName>
    <definedName name="dwed" localSheetId="9">#REF!</definedName>
    <definedName name="dwed">#REF!</definedName>
    <definedName name="dwl_data">[26]Download!$B$2:$CE$81</definedName>
    <definedName name="dwl_data_fy">[27]Download!$B$65:$CE$79</definedName>
    <definedName name="dwl_data_P09b" localSheetId="2">#REF!</definedName>
    <definedName name="dwl_data_P09b" localSheetId="12">#REF!</definedName>
    <definedName name="dwl_data_P09b" localSheetId="13">#REF!</definedName>
    <definedName name="dwl_data_P09b" localSheetId="6">#REF!</definedName>
    <definedName name="dwl_data_P09b" localSheetId="8">#REF!</definedName>
    <definedName name="dwl_data_P09b" localSheetId="9">#REF!</definedName>
    <definedName name="dwl_data_P09b">#REF!</definedName>
    <definedName name="dwl_dates">[26]Download!$A$2:$A$81</definedName>
    <definedName name="dwl_dates_fy">[27]Download!$A$65:$A$79</definedName>
    <definedName name="dwl_dates_P09b" localSheetId="2">#REF!</definedName>
    <definedName name="dwl_dates_P09b" localSheetId="12">#REF!</definedName>
    <definedName name="dwl_dates_P09b" localSheetId="13">#REF!</definedName>
    <definedName name="dwl_dates_P09b" localSheetId="6">#REF!</definedName>
    <definedName name="dwl_dates_P09b" localSheetId="8">#REF!</definedName>
    <definedName name="dwl_dates_P09b" localSheetId="9">#REF!</definedName>
    <definedName name="dwl_dates_P09b">#REF!</definedName>
    <definedName name="dwl_vars">[26]Download!$B$1:$CE$1</definedName>
    <definedName name="dwl_vars_P09b" localSheetId="2">#REF!</definedName>
    <definedName name="dwl_vars_P09b" localSheetId="12">#REF!</definedName>
    <definedName name="dwl_vars_P09b" localSheetId="13">#REF!</definedName>
    <definedName name="dwl_vars_P09b" localSheetId="6">#REF!</definedName>
    <definedName name="dwl_vars_P09b" localSheetId="8">#REF!</definedName>
    <definedName name="dwl_vars_P09b" localSheetId="9">#REF!</definedName>
    <definedName name="dwl_vars_P09b">#REF!</definedName>
    <definedName name="e" localSheetId="2">'[28]Quadcard 1'!#REF!</definedName>
    <definedName name="e" localSheetId="12">'[28]Quadcard 1'!#REF!</definedName>
    <definedName name="e" localSheetId="13">'[28]Quadcard 1'!#REF!</definedName>
    <definedName name="e" localSheetId="6">'[28]Quadcard 1'!#REF!</definedName>
    <definedName name="e" localSheetId="8">'[28]Quadcard 1'!#REF!</definedName>
    <definedName name="e" localSheetId="9">'[28]Quadcard 1'!#REF!</definedName>
    <definedName name="e">'[28]Quadcard 1'!#REF!</definedName>
    <definedName name="ECnames">'[14]EC codes'!$A$2:$B$125</definedName>
    <definedName name="ecscost" localSheetId="2">'[29]Dint 13'!#REF!</definedName>
    <definedName name="ecscost" localSheetId="12">'[29]Dint 13'!#REF!</definedName>
    <definedName name="ecscost" localSheetId="13">'[29]Dint 13'!#REF!</definedName>
    <definedName name="ecscost" localSheetId="6">'[29]Dint 13'!#REF!</definedName>
    <definedName name="ecscost" localSheetId="8">'[29]Dint 13'!#REF!</definedName>
    <definedName name="ecscost" localSheetId="9">'[29]Dint 13'!#REF!</definedName>
    <definedName name="ecscost">'[29]Dint 13'!#REF!</definedName>
    <definedName name="EE" localSheetId="2">#REF!</definedName>
    <definedName name="EE" localSheetId="12">#REF!</definedName>
    <definedName name="EE" localSheetId="13">#REF!</definedName>
    <definedName name="EE" localSheetId="6">#REF!</definedName>
    <definedName name="EE" localSheetId="8">#REF!</definedName>
    <definedName name="EE" localSheetId="9">#REF!</definedName>
    <definedName name="EE">#REF!</definedName>
    <definedName name="eeapp" localSheetId="2">'[29]Dint 13'!#REF!</definedName>
    <definedName name="eeapp" localSheetId="12">'[29]Dint 13'!#REF!</definedName>
    <definedName name="eeapp" localSheetId="13">'[29]Dint 13'!#REF!</definedName>
    <definedName name="eeapp" localSheetId="6">'[29]Dint 13'!#REF!</definedName>
    <definedName name="eeapp" localSheetId="8">'[29]Dint 13'!#REF!</definedName>
    <definedName name="eeapp" localSheetId="9">'[29]Dint 13'!#REF!</definedName>
    <definedName name="eeapp">'[29]Dint 13'!#REF!</definedName>
    <definedName name="EFO" localSheetId="2" hidden="1">'[1]Forecast data'!#REF!</definedName>
    <definedName name="EFO" localSheetId="12" hidden="1">'[1]Forecast data'!#REF!</definedName>
    <definedName name="EFO" localSheetId="13" hidden="1">'[1]Forecast data'!#REF!</definedName>
    <definedName name="EFO" localSheetId="6" hidden="1">'[1]Forecast data'!#REF!</definedName>
    <definedName name="EFO" localSheetId="8" hidden="1">'[1]Forecast data'!#REF!</definedName>
    <definedName name="EFO" localSheetId="9" hidden="1">'[1]Forecast data'!#REF!</definedName>
    <definedName name="EFO" hidden="1">'[1]Forecast data'!#REF!</definedName>
    <definedName name="Ev">[30]Determinants!$CL$2:$CL$8</definedName>
    <definedName name="ExtraProfiles" localSheetId="2" hidden="1">#REF!</definedName>
    <definedName name="ExtraProfiles" localSheetId="12" hidden="1">#REF!</definedName>
    <definedName name="ExtraProfiles" localSheetId="13" hidden="1">#REF!</definedName>
    <definedName name="ExtraProfiles" localSheetId="6" hidden="1">#REF!</definedName>
    <definedName name="ExtraProfiles" localSheetId="8" hidden="1">#REF!</definedName>
    <definedName name="ExtraProfiles" localSheetId="9" hidden="1">#REF!</definedName>
    <definedName name="ExtraProfiles" hidden="1">#REF!</definedName>
    <definedName name="ExtraProfiless" localSheetId="2" hidden="1">#REF!</definedName>
    <definedName name="ExtraProfiless" localSheetId="12" hidden="1">#REF!</definedName>
    <definedName name="ExtraProfiless" localSheetId="13" hidden="1">#REF!</definedName>
    <definedName name="ExtraProfiless" localSheetId="6" hidden="1">#REF!</definedName>
    <definedName name="ExtraProfiless" localSheetId="8" hidden="1">#REF!</definedName>
    <definedName name="ExtraProfiless" localSheetId="9" hidden="1">#REF!</definedName>
    <definedName name="ExtraProfiless" hidden="1">#REF!</definedName>
    <definedName name="FDDD" localSheetId="2"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2" hidden="1">#REF!</definedName>
    <definedName name="fdsgfdg" localSheetId="12" hidden="1">#REF!</definedName>
    <definedName name="fdsgfdg" localSheetId="13" hidden="1">#REF!</definedName>
    <definedName name="fdsgfdg" localSheetId="6" hidden="1">#REF!</definedName>
    <definedName name="fdsgfdg" localSheetId="8" hidden="1">#REF!</definedName>
    <definedName name="fdsgfdg" localSheetId="9" hidden="1">#REF!</definedName>
    <definedName name="fdsgfdg" hidden="1">#REF!</definedName>
    <definedName name="fefe" localSheetId="2">'[31]Quadcard 1'!#REF!</definedName>
    <definedName name="fefe" localSheetId="12">'[31]Quadcard 1'!#REF!</definedName>
    <definedName name="fefe" localSheetId="13">'[31]Quadcard 1'!#REF!</definedName>
    <definedName name="fefe" localSheetId="6">'[31]Quadcard 1'!#REF!</definedName>
    <definedName name="fefe" localSheetId="8">'[31]Quadcard 1'!#REF!</definedName>
    <definedName name="fefe" localSheetId="9">'[31]Quadcard 1'!#REF!</definedName>
    <definedName name="fefe">'[31]Quadcard 1'!#REF!</definedName>
    <definedName name="female" localSheetId="2">#REF!</definedName>
    <definedName name="female" localSheetId="12">#REF!</definedName>
    <definedName name="female" localSheetId="13">#REF!</definedName>
    <definedName name="female" localSheetId="6">#REF!</definedName>
    <definedName name="female" localSheetId="8">#REF!</definedName>
    <definedName name="female" localSheetId="9">#REF!</definedName>
    <definedName name="female">#REF!</definedName>
    <definedName name="FF" localSheetId="2">#REF!</definedName>
    <definedName name="FF" localSheetId="12">#REF!</definedName>
    <definedName name="FF" localSheetId="13">#REF!</definedName>
    <definedName name="FF" localSheetId="6">#REF!</definedName>
    <definedName name="FF" localSheetId="8">#REF!</definedName>
    <definedName name="FF" localSheetId="9">#REF!</definedName>
    <definedName name="FF">#REF!</definedName>
    <definedName name="fg" localSheetId="2"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localSheetId="2" hidden="1">'[2]Model inputs'!#REF!</definedName>
    <definedName name="fhg" localSheetId="12" hidden="1">'[2]Model inputs'!#REF!</definedName>
    <definedName name="fhg" localSheetId="13" hidden="1">'[2]Model inputs'!#REF!</definedName>
    <definedName name="fhg" localSheetId="6" hidden="1">'[2]Model inputs'!#REF!</definedName>
    <definedName name="fhg" localSheetId="8" hidden="1">'[2]Model inputs'!#REF!</definedName>
    <definedName name="fhg" localSheetId="9" hidden="1">'[2]Model inputs'!#REF!</definedName>
    <definedName name="fhg" hidden="1">'[2]Model inputs'!#REF!</definedName>
    <definedName name="Figure" localSheetId="2">[32]Tab10!#REF!</definedName>
    <definedName name="Figure" localSheetId="12">[32]Tab10!#REF!</definedName>
    <definedName name="Figure" localSheetId="13">[32]Tab10!#REF!</definedName>
    <definedName name="Figure" localSheetId="6">[32]Tab10!#REF!</definedName>
    <definedName name="Figure" localSheetId="8">[32]Tab10!#REF!</definedName>
    <definedName name="Figure" localSheetId="9">[32]Tab10!#REF!</definedName>
    <definedName name="Figure">[32]Tab10!#REF!</definedName>
    <definedName name="fiscalevent">'[33]HHconsumption '!$A$4:$A$27</definedName>
    <definedName name="fiscalevent2">'[33]HHconsumption '!$A$4:$A$27</definedName>
    <definedName name="formatCol" localSheetId="2">[34]Formatting!#REF!</definedName>
    <definedName name="formatCol" localSheetId="12">[34]Formatting!#REF!</definedName>
    <definedName name="formatCol" localSheetId="13">[34]Formatting!#REF!</definedName>
    <definedName name="formatCol" localSheetId="6">[34]Formatting!#REF!</definedName>
    <definedName name="formatCol" localSheetId="8">[34]Formatting!#REF!</definedName>
    <definedName name="formatCol" localSheetId="9">[34]Formatting!#REF!</definedName>
    <definedName name="formatCol">[34]Formatting!#REF!</definedName>
    <definedName name="formatRow" localSheetId="2">[34]Formatting!#REF!</definedName>
    <definedName name="formatRow" localSheetId="12">[34]Formatting!#REF!</definedName>
    <definedName name="formatRow" localSheetId="13">[34]Formatting!#REF!</definedName>
    <definedName name="formatRow" localSheetId="6">[34]Formatting!#REF!</definedName>
    <definedName name="formatRow" localSheetId="8">[34]Formatting!#REF!</definedName>
    <definedName name="formatRow" localSheetId="9">[34]Formatting!#REF!</definedName>
    <definedName name="formatRow">[34]Formatting!#REF!</definedName>
    <definedName name="fsdfsdfs" localSheetId="2">#REF!</definedName>
    <definedName name="fsdfsdfs" localSheetId="12">#REF!</definedName>
    <definedName name="fsdfsdfs" localSheetId="13">#REF!</definedName>
    <definedName name="fsdfsdfs" localSheetId="6">#REF!</definedName>
    <definedName name="fsdfsdfs" localSheetId="8">#REF!</definedName>
    <definedName name="fsdfsdfs" localSheetId="9">#REF!</definedName>
    <definedName name="fsdfsdfs">#REF!</definedName>
    <definedName name="fyu" localSheetId="2" hidden="1">'[1]Forecast data'!#REF!</definedName>
    <definedName name="fyu" localSheetId="12" hidden="1">'[1]Forecast data'!#REF!</definedName>
    <definedName name="fyu" localSheetId="13" hidden="1">'[1]Forecast data'!#REF!</definedName>
    <definedName name="fyu" localSheetId="6" hidden="1">'[1]Forecast data'!#REF!</definedName>
    <definedName name="fyu" localSheetId="8" hidden="1">'[1]Forecast data'!#REF!</definedName>
    <definedName name="fyu" localSheetId="9" hidden="1">'[1]Forecast data'!#REF!</definedName>
    <definedName name="fyu" hidden="1">'[1]Forecast data'!#REF!</definedName>
    <definedName name="G" localSheetId="2">#REF!</definedName>
    <definedName name="G" localSheetId="12">#REF!</definedName>
    <definedName name="G" localSheetId="13">#REF!</definedName>
    <definedName name="G" localSheetId="6">#REF!</definedName>
    <definedName name="G" localSheetId="8">#REF!</definedName>
    <definedName name="G" localSheetId="9">#REF!</definedName>
    <definedName name="G">#REF!</definedName>
    <definedName name="General_CDEL">OFFSET([20]CDEL!$G$17,0,0,MAX([20]CDEL!$B$17:$B100)-1,1)</definedName>
    <definedName name="General_RDEL">OFFSET([20]RDEL!$G$17,0,0,MAX([20]RDEL!$B$17:$B100)-1,1)</definedName>
    <definedName name="gggg" localSheetId="2">#REF!</definedName>
    <definedName name="gggg" localSheetId="12">#REF!</definedName>
    <definedName name="gggg" localSheetId="13">#REF!</definedName>
    <definedName name="gggg" localSheetId="6">#REF!</definedName>
    <definedName name="gggg" localSheetId="8">#REF!</definedName>
    <definedName name="gggg" localSheetId="9">#REF!</definedName>
    <definedName name="gggg">#REF!</definedName>
    <definedName name="gh" localSheetId="2">#REF!</definedName>
    <definedName name="gh" localSheetId="12">#REF!</definedName>
    <definedName name="gh" localSheetId="13">#REF!</definedName>
    <definedName name="gh" localSheetId="6">#REF!</definedName>
    <definedName name="gh" localSheetId="8">#REF!</definedName>
    <definedName name="gh" localSheetId="9">#REF!</definedName>
    <definedName name="gh">#REF!</definedName>
    <definedName name="ghj" localSheetId="2"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ossdomprod1516">[17]Specifications!$C$3</definedName>
    <definedName name="grossdomprod1617">[17]Specifications!$D$3</definedName>
    <definedName name="grossdomprod1718">[17]Specifications!$E$3</definedName>
    <definedName name="grossdomprod1819">[17]Specifications!$F$3</definedName>
    <definedName name="grossdomprod1920">[17]Specifications!$G$3</definedName>
    <definedName name="grossdomprod2021">[17]Specifications!$H$3</definedName>
    <definedName name="Growth">[13]Scorecard!$C$98:$C$113</definedName>
    <definedName name="GS">[13]Scorecard!$C$136</definedName>
    <definedName name="H" localSheetId="2">#REF!</definedName>
    <definedName name="H" localSheetId="12">#REF!</definedName>
    <definedName name="H" localSheetId="13">#REF!</definedName>
    <definedName name="H" localSheetId="6">#REF!</definedName>
    <definedName name="H" localSheetId="8">#REF!</definedName>
    <definedName name="H" localSheetId="9">#REF!</definedName>
    <definedName name="H">#REF!</definedName>
    <definedName name="hag" localSheetId="2">'[29]Dint 13'!#REF!</definedName>
    <definedName name="hag" localSheetId="12">'[29]Dint 13'!#REF!</definedName>
    <definedName name="hag" localSheetId="13">'[29]Dint 13'!#REF!</definedName>
    <definedName name="hag" localSheetId="6">'[29]Dint 13'!#REF!</definedName>
    <definedName name="hag" localSheetId="8">'[29]Dint 13'!#REF!</definedName>
    <definedName name="hag" localSheetId="9">'[29]Dint 13'!#REF!</definedName>
    <definedName name="hag">'[29]Dint 13'!#REF!</definedName>
    <definedName name="Head" localSheetId="2">#REF!</definedName>
    <definedName name="Head" localSheetId="12">#REF!</definedName>
    <definedName name="Head" localSheetId="13">#REF!</definedName>
    <definedName name="Head" localSheetId="6">#REF!</definedName>
    <definedName name="Head" localSheetId="8">#REF!</definedName>
    <definedName name="Head" localSheetId="9">#REF!</definedName>
    <definedName name="Head">#REF!</definedName>
    <definedName name="Header">[35]Scorecard!$S$45:$S$51</definedName>
    <definedName name="Heads" localSheetId="2">#REF!</definedName>
    <definedName name="Heads" localSheetId="12">#REF!</definedName>
    <definedName name="Heads" localSheetId="13">#REF!</definedName>
    <definedName name="Heads" localSheetId="6">#REF!</definedName>
    <definedName name="Heads" localSheetId="8">#REF!</definedName>
    <definedName name="Heads" localSheetId="9">#REF!</definedName>
    <definedName name="Heads">#REF!</definedName>
    <definedName name="hh" localSheetId="2" hidden="1">[3]Data!#REF!</definedName>
    <definedName name="hh" localSheetId="12" hidden="1">[3]Data!#REF!</definedName>
    <definedName name="hh" localSheetId="13" hidden="1">[3]Data!#REF!</definedName>
    <definedName name="hh" localSheetId="6" hidden="1">[3]Data!#REF!</definedName>
    <definedName name="hh" localSheetId="8" hidden="1">[3]Data!#REF!</definedName>
    <definedName name="hh" localSheetId="9" hidden="1">[3]Data!#REF!</definedName>
    <definedName name="hh" hidden="1">[3]Data!#REF!</definedName>
    <definedName name="HoD">[36]Lists!$B$2:$B$118</definedName>
    <definedName name="HoDD">[37]Lists!$B$2:$B$116</definedName>
    <definedName name="HTML_CodePage" hidden="1">1</definedName>
    <definedName name="HTML_Control" localSheetId="2" hidden="1">{"'Claimants'!$B$2:$E$38"}</definedName>
    <definedName name="HTML_Control" localSheetId="12" hidden="1">{"'Claimants'!$B$2:$E$38"}</definedName>
    <definedName name="HTML_Control" localSheetId="13"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 localSheetId="2">#REF!</definedName>
    <definedName name="I" localSheetId="12">#REF!</definedName>
    <definedName name="I" localSheetId="13">#REF!</definedName>
    <definedName name="I" localSheetId="6">#REF!</definedName>
    <definedName name="I" localSheetId="8">#REF!</definedName>
    <definedName name="I" localSheetId="9">#REF!</definedName>
    <definedName name="I">#REF!</definedName>
    <definedName name="ilgupPbr" localSheetId="2">#REF!</definedName>
    <definedName name="ilgupPbr" localSheetId="12">#REF!</definedName>
    <definedName name="ilgupPbr" localSheetId="13">#REF!</definedName>
    <definedName name="ilgupPbr" localSheetId="6">#REF!</definedName>
    <definedName name="ilgupPbr" localSheetId="8">#REF!</definedName>
    <definedName name="ilgupPbr" localSheetId="9">#REF!</definedName>
    <definedName name="ilgupPbr">#REF!</definedName>
    <definedName name="imf" localSheetId="2" hidden="1">#REF!</definedName>
    <definedName name="imf" localSheetId="12" hidden="1">#REF!</definedName>
    <definedName name="imf" localSheetId="13" hidden="1">#REF!</definedName>
    <definedName name="imf" localSheetId="6" hidden="1">#REF!</definedName>
    <definedName name="imf" localSheetId="8" hidden="1">#REF!</definedName>
    <definedName name="imf" localSheetId="9" hidden="1">#REF!</definedName>
    <definedName name="imf" hidden="1">#REF!</definedName>
    <definedName name="IN_OUT" localSheetId="2">'[9]20-21 issues'!#REF!</definedName>
    <definedName name="IN_OUT" localSheetId="12">'[9]20-21 issues'!#REF!</definedName>
    <definedName name="IN_OUT" localSheetId="13">'[9]20-21 issues'!#REF!</definedName>
    <definedName name="IN_OUT" localSheetId="6">'[9]20-21 issues'!#REF!</definedName>
    <definedName name="IN_OUT" localSheetId="8">'[9]20-21 issues'!#REF!</definedName>
    <definedName name="IN_OUT" localSheetId="9">'[9]20-21 issues'!#REF!</definedName>
    <definedName name="IN_OUT">'[9]20-21 issues'!#REF!</definedName>
    <definedName name="intid" localSheetId="2">#REF!</definedName>
    <definedName name="intid" localSheetId="12">#REF!</definedName>
    <definedName name="intid" localSheetId="13">#REF!</definedName>
    <definedName name="intid" localSheetId="6">#REF!</definedName>
    <definedName name="intid" localSheetId="8">#REF!</definedName>
    <definedName name="intid" localSheetId="9">#REF!</definedName>
    <definedName name="intid">#REF!</definedName>
    <definedName name="jh" localSheetId="2" hidden="1">{#N/A,#N/A,FALSE,"TMCOMP96";#N/A,#N/A,FALSE,"MAT96";#N/A,#N/A,FALSE,"FANDA96";#N/A,#N/A,FALSE,"INTRAN96";#N/A,#N/A,FALSE,"NAA9697";#N/A,#N/A,FALSE,"ECWEBB";#N/A,#N/A,FALSE,"MFT96";#N/A,#N/A,FALSE,"CTrecon"}</definedName>
    <definedName name="jh" localSheetId="12" hidden="1">{#N/A,#N/A,FALSE,"TMCOMP96";#N/A,#N/A,FALSE,"MAT96";#N/A,#N/A,FALSE,"FANDA96";#N/A,#N/A,FALSE,"INTRAN96";#N/A,#N/A,FALSE,"NAA9697";#N/A,#N/A,FALSE,"ECWEBB";#N/A,#N/A,FALSE,"MFT96";#N/A,#N/A,FALSE,"CTrecon"}</definedName>
    <definedName name="jh" localSheetId="13" hidden="1">{#N/A,#N/A,FALSE,"TMCOMP96";#N/A,#N/A,FALSE,"MAT96";#N/A,#N/A,FALSE,"FANDA96";#N/A,#N/A,FALSE,"INTRAN96";#N/A,#N/A,FALSE,"NAA9697";#N/A,#N/A,FALSE,"ECWEBB";#N/A,#N/A,FALSE,"MFT96";#N/A,#N/A,FALSE,"CTrecon"}</definedName>
    <definedName name="jh" localSheetId="6" hidden="1">{#N/A,#N/A,FALSE,"TMCOMP96";#N/A,#N/A,FALSE,"MAT96";#N/A,#N/A,FALSE,"FANDA96";#N/A,#N/A,FALSE,"INTRAN96";#N/A,#N/A,FALSE,"NAA9697";#N/A,#N/A,FALSE,"ECWEBB";#N/A,#N/A,FALSE,"MFT96";#N/A,#N/A,FALSE,"CTrecon"}</definedName>
    <definedName name="jh" localSheetId="7" hidden="1">{#N/A,#N/A,FALSE,"TMCOMP96";#N/A,#N/A,FALSE,"MAT96";#N/A,#N/A,FALSE,"FANDA96";#N/A,#N/A,FALSE,"INTRAN96";#N/A,#N/A,FALSE,"NAA9697";#N/A,#N/A,FALSE,"ECWEBB";#N/A,#N/A,FALSE,"MFT96";#N/A,#N/A,FALSE,"CTrecon"}</definedName>
    <definedName name="jh" localSheetId="8" hidden="1">{#N/A,#N/A,FALSE,"TMCOMP96";#N/A,#N/A,FALSE,"MAT96";#N/A,#N/A,FALSE,"FANDA96";#N/A,#N/A,FALSE,"INTRAN96";#N/A,#N/A,FALSE,"NAA9697";#N/A,#N/A,FALSE,"ECWEBB";#N/A,#N/A,FALSE,"MFT96";#N/A,#N/A,FALSE,"CTrecon"}</definedName>
    <definedName name="jh" localSheetId="9" hidden="1">{#N/A,#N/A,FALSE,"TMCOMP96";#N/A,#N/A,FALSE,"MAT96";#N/A,#N/A,FALSE,"FANDA96";#N/A,#N/A,FALSE,"INTRAN96";#N/A,#N/A,FALSE,"NAA9697";#N/A,#N/A,FALSE,"ECWEBB";#N/A,#N/A,FALSE,"MFT96";#N/A,#N/A,FALSE,"CTrecon"}</definedName>
    <definedName name="jh"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i" localSheetId="2" hidden="1">{#N/A,#N/A,FALSE,"TMCOMP96";#N/A,#N/A,FALSE,"MAT96";#N/A,#N/A,FALSE,"FANDA96";#N/A,#N/A,FALSE,"INTRAN96";#N/A,#N/A,FALSE,"NAA9697";#N/A,#N/A,FALSE,"ECWEBB";#N/A,#N/A,FALSE,"MFT96";#N/A,#N/A,FALSE,"CTrecon"}</definedName>
    <definedName name="jhkgi" localSheetId="12" hidden="1">{#N/A,#N/A,FALSE,"TMCOMP96";#N/A,#N/A,FALSE,"MAT96";#N/A,#N/A,FALSE,"FANDA96";#N/A,#N/A,FALSE,"INTRAN96";#N/A,#N/A,FALSE,"NAA9697";#N/A,#N/A,FALSE,"ECWEBB";#N/A,#N/A,FALSE,"MFT96";#N/A,#N/A,FALSE,"CTrecon"}</definedName>
    <definedName name="jhkgi" localSheetId="13" hidden="1">{#N/A,#N/A,FALSE,"TMCOMP96";#N/A,#N/A,FALSE,"MAT96";#N/A,#N/A,FALSE,"FANDA96";#N/A,#N/A,FALSE,"INTRAN96";#N/A,#N/A,FALSE,"NAA9697";#N/A,#N/A,FALSE,"ECWEBB";#N/A,#N/A,FALSE,"MFT96";#N/A,#N/A,FALSE,"CTrecon"}</definedName>
    <definedName name="jhkgi" localSheetId="6" hidden="1">{#N/A,#N/A,FALSE,"TMCOMP96";#N/A,#N/A,FALSE,"MAT96";#N/A,#N/A,FALSE,"FANDA96";#N/A,#N/A,FALSE,"INTRAN96";#N/A,#N/A,FALSE,"NAA9697";#N/A,#N/A,FALSE,"ECWEBB";#N/A,#N/A,FALSE,"MFT96";#N/A,#N/A,FALSE,"CTrecon"}</definedName>
    <definedName name="jhkgi" localSheetId="7" hidden="1">{#N/A,#N/A,FALSE,"TMCOMP96";#N/A,#N/A,FALSE,"MAT96";#N/A,#N/A,FALSE,"FANDA96";#N/A,#N/A,FALSE,"INTRAN96";#N/A,#N/A,FALSE,"NAA9697";#N/A,#N/A,FALSE,"ECWEBB";#N/A,#N/A,FALSE,"MFT96";#N/A,#N/A,FALSE,"CTrecon"}</definedName>
    <definedName name="jhkgi" localSheetId="8" hidden="1">{#N/A,#N/A,FALSE,"TMCOMP96";#N/A,#N/A,FALSE,"MAT96";#N/A,#N/A,FALSE,"FANDA96";#N/A,#N/A,FALSE,"INTRAN96";#N/A,#N/A,FALSE,"NAA9697";#N/A,#N/A,FALSE,"ECWEBB";#N/A,#N/A,FALSE,"MFT96";#N/A,#N/A,FALSE,"CTrecon"}</definedName>
    <definedName name="jhkgi" localSheetId="9" hidden="1">{#N/A,#N/A,FALSE,"TMCOMP96";#N/A,#N/A,FALSE,"MAT96";#N/A,#N/A,FALSE,"FANDA96";#N/A,#N/A,FALSE,"INTRAN96";#N/A,#N/A,FALSE,"NAA9697";#N/A,#N/A,FALSE,"ECWEBB";#N/A,#N/A,FALSE,"MFT96";#N/A,#N/A,FALSE,"CTrecon"}</definedName>
    <definedName name="jhkgi" hidden="1">{#N/A,#N/A,FALSE,"TMCOMP96";#N/A,#N/A,FALSE,"MAT96";#N/A,#N/A,FALSE,"FANDA96";#N/A,#N/A,FALSE,"INTRAN96";#N/A,#N/A,FALSE,"NAA9697";#N/A,#N/A,FALSE,"ECWEBB";#N/A,#N/A,FALSE,"MFT96";#N/A,#N/A,FALSE,"CTrecon"}</definedName>
    <definedName name="K" localSheetId="2">#REF!</definedName>
    <definedName name="K" localSheetId="12">#REF!</definedName>
    <definedName name="K" localSheetId="13">#REF!</definedName>
    <definedName name="K" localSheetId="6">#REF!</definedName>
    <definedName name="K" localSheetId="8">#REF!</definedName>
    <definedName name="K" localSheetId="9">#REF!</definedName>
    <definedName name="K">#REF!</definedName>
    <definedName name="Key" localSheetId="2">[38]Tracker!#REF!</definedName>
    <definedName name="Key" localSheetId="12">[38]Tracker!#REF!</definedName>
    <definedName name="Key" localSheetId="13">[38]Tracker!#REF!</definedName>
    <definedName name="Key" localSheetId="6">[38]Tracker!#REF!</definedName>
    <definedName name="Key" localSheetId="8">[38]Tracker!#REF!</definedName>
    <definedName name="Key" localSheetId="9">[38]Tracker!#REF!</definedName>
    <definedName name="Key">[38]Tracker!#REF!</definedName>
    <definedName name="kkk" localSheetId="2" hidden="1">[3]Data!#REF!</definedName>
    <definedName name="kkk" localSheetId="12" hidden="1">[3]Data!#REF!</definedName>
    <definedName name="kkk" localSheetId="13" hidden="1">[3]Data!#REF!</definedName>
    <definedName name="kkk" localSheetId="6" hidden="1">[3]Data!#REF!</definedName>
    <definedName name="kkk" localSheetId="8" hidden="1">[3]Data!#REF!</definedName>
    <definedName name="kkk" localSheetId="9" hidden="1">[3]Data!#REF!</definedName>
    <definedName name="kkk" hidden="1">[3]Data!#REF!</definedName>
    <definedName name="koko" localSheetId="2">#REF!</definedName>
    <definedName name="koko" localSheetId="12">#REF!</definedName>
    <definedName name="koko" localSheetId="13">#REF!</definedName>
    <definedName name="koko" localSheetId="6">#REF!</definedName>
    <definedName name="koko" localSheetId="8">#REF!</definedName>
    <definedName name="koko" localSheetId="9">#REF!</definedName>
    <definedName name="koko">#REF!</definedName>
    <definedName name="L" localSheetId="2">#REF!</definedName>
    <definedName name="L" localSheetId="12">#REF!</definedName>
    <definedName name="L" localSheetId="13">#REF!</definedName>
    <definedName name="L" localSheetId="6">#REF!</definedName>
    <definedName name="L" localSheetId="8">#REF!</definedName>
    <definedName name="L" localSheetId="9">#REF!</definedName>
    <definedName name="L">#REF!</definedName>
    <definedName name="Label" localSheetId="2">!#REF!</definedName>
    <definedName name="Label" localSheetId="12">!#REF!</definedName>
    <definedName name="Label" localSheetId="13">!#REF!</definedName>
    <definedName name="Label" localSheetId="6">!#REF!</definedName>
    <definedName name="Label" localSheetId="8">!#REF!</definedName>
    <definedName name="Label" localSheetId="9">!#REF!</definedName>
    <definedName name="Label">!#REF!</definedName>
    <definedName name="lease" localSheetId="2">'[29]Dint 13'!#REF!</definedName>
    <definedName name="lease" localSheetId="12">'[29]Dint 13'!#REF!</definedName>
    <definedName name="lease" localSheetId="13">'[29]Dint 13'!#REF!</definedName>
    <definedName name="lease" localSheetId="6">'[29]Dint 13'!#REF!</definedName>
    <definedName name="lease" localSheetId="8">'[29]Dint 13'!#REF!</definedName>
    <definedName name="lease" localSheetId="9">'[29]Dint 13'!#REF!</definedName>
    <definedName name="lease">'[29]Dint 13'!#REF!</definedName>
    <definedName name="LGFflag">[17]Calculator!$O$11:$O$94</definedName>
    <definedName name="lkp_forecast" localSheetId="2">#REF!</definedName>
    <definedName name="lkp_forecast" localSheetId="12">#REF!</definedName>
    <definedName name="lkp_forecast" localSheetId="13">#REF!</definedName>
    <definedName name="lkp_forecast" localSheetId="6">#REF!</definedName>
    <definedName name="lkp_forecast" localSheetId="8">#REF!</definedName>
    <definedName name="lkp_forecast" localSheetId="9">#REF!</definedName>
    <definedName name="lkp_forecast">#REF!</definedName>
    <definedName name="lll" localSheetId="2" hidden="1">[3]Data!#REF!</definedName>
    <definedName name="lll" localSheetId="12" hidden="1">[3]Data!#REF!</definedName>
    <definedName name="lll" localSheetId="13" hidden="1">[3]Data!#REF!</definedName>
    <definedName name="lll" localSheetId="6" hidden="1">[3]Data!#REF!</definedName>
    <definedName name="lll" localSheetId="8" hidden="1">[3]Data!#REF!</definedName>
    <definedName name="lll" localSheetId="9" hidden="1">[3]Data!#REF!</definedName>
    <definedName name="lll" hidden="1">[3]Data!#REF!</definedName>
    <definedName name="male" localSheetId="2">#REF!</definedName>
    <definedName name="male" localSheetId="12">#REF!</definedName>
    <definedName name="male" localSheetId="13">#REF!</definedName>
    <definedName name="male" localSheetId="6">#REF!</definedName>
    <definedName name="male" localSheetId="8">#REF!</definedName>
    <definedName name="male" localSheetId="9">#REF!</definedName>
    <definedName name="male">#REF!</definedName>
    <definedName name="map_forecast" localSheetId="2">#REF!</definedName>
    <definedName name="map_forecast" localSheetId="12">#REF!</definedName>
    <definedName name="map_forecast" localSheetId="13">#REF!</definedName>
    <definedName name="map_forecast" localSheetId="6">#REF!</definedName>
    <definedName name="map_forecast" localSheetId="8">#REF!</definedName>
    <definedName name="map_forecast" localSheetId="9">#REF!</definedName>
    <definedName name="map_forecast">#REF!</definedName>
    <definedName name="MAPPING" localSheetId="2">[39]COINS_OSCAR_mapping!#REF!</definedName>
    <definedName name="MAPPING" localSheetId="12">[39]COINS_OSCAR_mapping!#REF!</definedName>
    <definedName name="MAPPING" localSheetId="13">[39]COINS_OSCAR_mapping!#REF!</definedName>
    <definedName name="MAPPING" localSheetId="6">[39]COINS_OSCAR_mapping!#REF!</definedName>
    <definedName name="MAPPING" localSheetId="8">[39]COINS_OSCAR_mapping!#REF!</definedName>
    <definedName name="MAPPING" localSheetId="9">[39]COINS_OSCAR_mapping!#REF!</definedName>
    <definedName name="MAPPING">[39]COINS_OSCAR_mapping!#REF!</definedName>
    <definedName name="MAPPING2" localSheetId="2">[39]COINS_OSCAR_mapping!#REF!</definedName>
    <definedName name="MAPPING2" localSheetId="12">[39]COINS_OSCAR_mapping!#REF!</definedName>
    <definedName name="MAPPING2" localSheetId="13">[39]COINS_OSCAR_mapping!#REF!</definedName>
    <definedName name="MAPPING2" localSheetId="6">[39]COINS_OSCAR_mapping!#REF!</definedName>
    <definedName name="MAPPING2" localSheetId="8">[39]COINS_OSCAR_mapping!#REF!</definedName>
    <definedName name="MAPPING2" localSheetId="9">[39]COINS_OSCAR_mapping!#REF!</definedName>
    <definedName name="MAPPING2">[39]COINS_OSCAR_mapping!#REF!</definedName>
    <definedName name="mmm" localSheetId="2" hidden="1">'[2]Model inputs'!#REF!</definedName>
    <definedName name="mmm" localSheetId="12" hidden="1">'[2]Model inputs'!#REF!</definedName>
    <definedName name="mmm" localSheetId="13" hidden="1">'[2]Model inputs'!#REF!</definedName>
    <definedName name="mmm" localSheetId="6" hidden="1">'[2]Model inputs'!#REF!</definedName>
    <definedName name="mmm" localSheetId="8" hidden="1">'[2]Model inputs'!#REF!</definedName>
    <definedName name="mmm" localSheetId="9" hidden="1">'[2]Model inputs'!#REF!</definedName>
    <definedName name="mmm" hidden="1">'[2]Model inputs'!#REF!</definedName>
    <definedName name="Months">[24]QsYs!$F$25:$F$184</definedName>
    <definedName name="n" localSheetId="2"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 hidden="1">'[1]Forecast data'!#REF!</definedName>
    <definedName name="new" localSheetId="12" hidden="1">'[1]Forecast data'!#REF!</definedName>
    <definedName name="new" localSheetId="13" hidden="1">'[1]Forecast data'!#REF!</definedName>
    <definedName name="new" localSheetId="6" hidden="1">'[1]Forecast data'!#REF!</definedName>
    <definedName name="new" localSheetId="8" hidden="1">'[1]Forecast data'!#REF!</definedName>
    <definedName name="new" localSheetId="9" hidden="1">'[1]Forecast data'!#REF!</definedName>
    <definedName name="new" hidden="1">'[1]Forecast data'!#REF!</definedName>
    <definedName name="nlfo" localSheetId="2">'[29]Dint 13'!#REF!</definedName>
    <definedName name="nlfo" localSheetId="12">'[29]Dint 13'!#REF!</definedName>
    <definedName name="nlfo" localSheetId="13">'[29]Dint 13'!#REF!</definedName>
    <definedName name="nlfo" localSheetId="6">'[29]Dint 13'!#REF!</definedName>
    <definedName name="nlfo" localSheetId="8">'[29]Dint 13'!#REF!</definedName>
    <definedName name="nlfo" localSheetId="9">'[29]Dint 13'!#REF!</definedName>
    <definedName name="nlfo">'[29]Dint 13'!#REF!</definedName>
    <definedName name="nlfout" localSheetId="2">'[29]Dint 13'!#REF!</definedName>
    <definedName name="nlfout" localSheetId="12">'[29]Dint 13'!#REF!</definedName>
    <definedName name="nlfout" localSheetId="13">'[29]Dint 13'!#REF!</definedName>
    <definedName name="nlfout" localSheetId="6">'[29]Dint 13'!#REF!</definedName>
    <definedName name="nlfout" localSheetId="8">'[29]Dint 13'!#REF!</definedName>
    <definedName name="nlfout" localSheetId="9">'[29]Dint 13'!#REF!</definedName>
    <definedName name="nlfout">'[29]Dint 13'!#REF!</definedName>
    <definedName name="nlfp" localSheetId="2">'[29]Dint 13'!#REF!</definedName>
    <definedName name="nlfp" localSheetId="12">'[29]Dint 13'!#REF!</definedName>
    <definedName name="nlfp" localSheetId="13">'[29]Dint 13'!#REF!</definedName>
    <definedName name="nlfp" localSheetId="6">'[29]Dint 13'!#REF!</definedName>
    <definedName name="nlfp" localSheetId="8">'[29]Dint 13'!#REF!</definedName>
    <definedName name="nlfp" localSheetId="9">'[29]Dint 13'!#REF!</definedName>
    <definedName name="nlfp">'[29]Dint 13'!#REF!</definedName>
    <definedName name="nlfpcout" localSheetId="2">'[29]Dint 13'!#REF!</definedName>
    <definedName name="nlfpcout" localSheetId="12">'[29]Dint 13'!#REF!</definedName>
    <definedName name="nlfpcout" localSheetId="13">'[29]Dint 13'!#REF!</definedName>
    <definedName name="nlfpcout" localSheetId="6">'[29]Dint 13'!#REF!</definedName>
    <definedName name="nlfpcout" localSheetId="8">'[29]Dint 13'!#REF!</definedName>
    <definedName name="nlfpcout" localSheetId="9">'[29]Dint 13'!#REF!</definedName>
    <definedName name="nlfpcout">'[29]Dint 13'!#REF!</definedName>
    <definedName name="nnn" localSheetId="2" hidden="1">'[5]T3 Page 1'!#REF!</definedName>
    <definedName name="nnn" localSheetId="12" hidden="1">'[5]T3 Page 1'!#REF!</definedName>
    <definedName name="nnn" localSheetId="13" hidden="1">'[5]T3 Page 1'!#REF!</definedName>
    <definedName name="nnn" localSheetId="6" hidden="1">'[5]T3 Page 1'!#REF!</definedName>
    <definedName name="nnn" localSheetId="8" hidden="1">'[5]T3 Page 1'!#REF!</definedName>
    <definedName name="nnn" localSheetId="9" hidden="1">'[5]T3 Page 1'!#REF!</definedName>
    <definedName name="nnn" hidden="1">'[5]T3 Page 1'!#REF!</definedName>
    <definedName name="NOCONFLICT" localSheetId="2"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NS_NAA" localSheetId="2">#REF!</definedName>
    <definedName name="ONS_NAA" localSheetId="12">#REF!</definedName>
    <definedName name="ONS_NAA" localSheetId="13">#REF!</definedName>
    <definedName name="ONS_NAA" localSheetId="6">#REF!</definedName>
    <definedName name="ONS_NAA" localSheetId="8">#REF!</definedName>
    <definedName name="ONS_NAA" localSheetId="9">#REF!</definedName>
    <definedName name="ONS_NAA">#REF!</definedName>
    <definedName name="oooo" localSheetId="2" hidden="1">'[5]T3 Page 1'!#REF!</definedName>
    <definedName name="oooo" localSheetId="12" hidden="1">'[5]T3 Page 1'!#REF!</definedName>
    <definedName name="oooo" localSheetId="13" hidden="1">'[5]T3 Page 1'!#REF!</definedName>
    <definedName name="oooo" localSheetId="6" hidden="1">'[5]T3 Page 1'!#REF!</definedName>
    <definedName name="oooo" localSheetId="8" hidden="1">'[5]T3 Page 1'!#REF!</definedName>
    <definedName name="oooo" localSheetId="9" hidden="1">'[5]T3 Page 1'!#REF!</definedName>
    <definedName name="oooo" hidden="1">'[5]T3 Page 1'!#REF!</definedName>
    <definedName name="opt_forecasts" localSheetId="2">#REF!</definedName>
    <definedName name="opt_forecasts" localSheetId="12">#REF!</definedName>
    <definedName name="opt_forecasts" localSheetId="13">#REF!</definedName>
    <definedName name="opt_forecasts" localSheetId="6">#REF!</definedName>
    <definedName name="opt_forecasts" localSheetId="8">#REF!</definedName>
    <definedName name="opt_forecasts" localSheetId="9">#REF!</definedName>
    <definedName name="opt_forecasts">#REF!</definedName>
    <definedName name="Option2" localSheetId="2"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_COINS_data" localSheetId="2">#REF!</definedName>
    <definedName name="Oth_COINS_data" localSheetId="12">#REF!</definedName>
    <definedName name="Oth_COINS_data" localSheetId="13">#REF!</definedName>
    <definedName name="Oth_COINS_data" localSheetId="6">#REF!</definedName>
    <definedName name="Oth_COINS_data" localSheetId="8">#REF!</definedName>
    <definedName name="Oth_COINS_data" localSheetId="9">#REF!</definedName>
    <definedName name="Oth_COINS_data">#REF!</definedName>
    <definedName name="oto" localSheetId="2">'[29]Dint 13'!#REF!</definedName>
    <definedName name="oto" localSheetId="12">'[29]Dint 13'!#REF!</definedName>
    <definedName name="oto" localSheetId="13">'[29]Dint 13'!#REF!</definedName>
    <definedName name="oto" localSheetId="6">'[29]Dint 13'!#REF!</definedName>
    <definedName name="oto" localSheetId="8">'[29]Dint 13'!#REF!</definedName>
    <definedName name="oto" localSheetId="9">'[29]Dint 13'!#REF!</definedName>
    <definedName name="oto">'[29]Dint 13'!#REF!</definedName>
    <definedName name="otout" localSheetId="2">'[29]Dint 13'!#REF!</definedName>
    <definedName name="otout" localSheetId="12">'[29]Dint 13'!#REF!</definedName>
    <definedName name="otout" localSheetId="13">'[29]Dint 13'!#REF!</definedName>
    <definedName name="otout" localSheetId="6">'[29]Dint 13'!#REF!</definedName>
    <definedName name="otout" localSheetId="8">'[29]Dint 13'!#REF!</definedName>
    <definedName name="otout" localSheetId="9">'[29]Dint 13'!#REF!</definedName>
    <definedName name="otout">'[29]Dint 13'!#REF!</definedName>
    <definedName name="otp" localSheetId="2">'[29]Dint 13'!#REF!</definedName>
    <definedName name="otp" localSheetId="12">'[29]Dint 13'!#REF!</definedName>
    <definedName name="otp" localSheetId="13">'[29]Dint 13'!#REF!</definedName>
    <definedName name="otp" localSheetId="6">'[29]Dint 13'!#REF!</definedName>
    <definedName name="otp" localSheetId="8">'[29]Dint 13'!#REF!</definedName>
    <definedName name="otp" localSheetId="9">'[29]Dint 13'!#REF!</definedName>
    <definedName name="otp">'[29]Dint 13'!#REF!</definedName>
    <definedName name="output1617">[17]Calculator!$E$11:$E$94</definedName>
    <definedName name="output1718">[17]Calculator!$F$11:$F$94</definedName>
    <definedName name="output1819">[17]Calculator!$G$11:$G$94</definedName>
    <definedName name="output1920">[17]Calculator!$H$11:$H$94</definedName>
    <definedName name="output2021">[17]Calculator!$I$11:$I$94</definedName>
    <definedName name="P" localSheetId="2">#REF!</definedName>
    <definedName name="P" localSheetId="12">#REF!</definedName>
    <definedName name="P" localSheetId="13">#REF!</definedName>
    <definedName name="P" localSheetId="6">#REF!</definedName>
    <definedName name="P" localSheetId="8">#REF!</definedName>
    <definedName name="P" localSheetId="9">#REF!</definedName>
    <definedName name="P">#REF!</definedName>
    <definedName name="PCCapDEL" localSheetId="2">#REF!</definedName>
    <definedName name="PCCapDEL" localSheetId="12">#REF!</definedName>
    <definedName name="PCCapDEL" localSheetId="13">#REF!</definedName>
    <definedName name="PCCapDEL" localSheetId="6">#REF!</definedName>
    <definedName name="PCCapDEL" localSheetId="8">#REF!</definedName>
    <definedName name="PCCapDEL" localSheetId="9">#REF!</definedName>
    <definedName name="PCCapDEL">#REF!</definedName>
    <definedName name="PEF_ID">[10]ADJUSTMENTS!$B$1:$B$65536</definedName>
    <definedName name="people" localSheetId="2">[32]Tab10!#REF!</definedName>
    <definedName name="people" localSheetId="12">[32]Tab10!#REF!</definedName>
    <definedName name="people" localSheetId="13">[32]Tab10!#REF!</definedName>
    <definedName name="people" localSheetId="6">[32]Tab10!#REF!</definedName>
    <definedName name="people" localSheetId="8">[32]Tab10!#REF!</definedName>
    <definedName name="people" localSheetId="9">[32]Tab10!#REF!</definedName>
    <definedName name="people">[32]Tab10!#REF!</definedName>
    <definedName name="Personal">[13]Scorecard!$C$89:$C$95</definedName>
    <definedName name="Pop" localSheetId="2" hidden="1">[40]Population!#REF!</definedName>
    <definedName name="Pop" localSheetId="12" hidden="1">[40]Population!#REF!</definedName>
    <definedName name="Pop" localSheetId="13" hidden="1">[40]Population!#REF!</definedName>
    <definedName name="Pop" localSheetId="6" hidden="1">[40]Population!#REF!</definedName>
    <definedName name="Pop" localSheetId="8" hidden="1">[40]Population!#REF!</definedName>
    <definedName name="Pop" localSheetId="9" hidden="1">[40]Population!#REF!</definedName>
    <definedName name="Pop" hidden="1">[40]Population!#REF!</definedName>
    <definedName name="Population" localSheetId="2" hidden="1">#REF!</definedName>
    <definedName name="Population" localSheetId="12" hidden="1">#REF!</definedName>
    <definedName name="Population" localSheetId="13" hidden="1">#REF!</definedName>
    <definedName name="Population" localSheetId="6" hidden="1">#REF!</definedName>
    <definedName name="Population" localSheetId="8" hidden="1">#REF!</definedName>
    <definedName name="Population" localSheetId="9" hidden="1">#REF!</definedName>
    <definedName name="Population" hidden="1">#REF!</definedName>
    <definedName name="pp" localSheetId="2" hidden="1">'[5]T3 Page 1'!#REF!</definedName>
    <definedName name="pp" localSheetId="12" hidden="1">'[5]T3 Page 1'!#REF!</definedName>
    <definedName name="pp" localSheetId="13" hidden="1">'[5]T3 Page 1'!#REF!</definedName>
    <definedName name="pp" localSheetId="6" hidden="1">'[5]T3 Page 1'!#REF!</definedName>
    <definedName name="pp" localSheetId="8" hidden="1">'[5]T3 Page 1'!#REF!</definedName>
    <definedName name="pp" localSheetId="9" hidden="1">'[5]T3 Page 1'!#REF!</definedName>
    <definedName name="pp" hidden="1">'[5]T3 Page 1'!#REF!</definedName>
    <definedName name="ppp" localSheetId="2" hidden="1">'[5]T3 Page 1'!#REF!</definedName>
    <definedName name="ppp" localSheetId="12" hidden="1">'[5]T3 Page 1'!#REF!</definedName>
    <definedName name="ppp" localSheetId="13" hidden="1">'[5]T3 Page 1'!#REF!</definedName>
    <definedName name="ppp" localSheetId="6" hidden="1">'[5]T3 Page 1'!#REF!</definedName>
    <definedName name="ppp" localSheetId="8" hidden="1">'[5]T3 Page 1'!#REF!</definedName>
    <definedName name="ppp" localSheetId="9" hidden="1">'[5]T3 Page 1'!#REF!</definedName>
    <definedName name="ppp" hidden="1">'[5]T3 Page 1'!#REF!</definedName>
    <definedName name="_xlnm.Print_Area" localSheetId="2">'Figure 2.1'!$A$1:$F$32</definedName>
    <definedName name="_xlnm.Print_Area" localSheetId="12">'Figure 2.10'!$A$1:$F$27</definedName>
    <definedName name="_xlnm.Print_Area" localSheetId="13">'Figure 2.11'!$A$1:$F$27</definedName>
    <definedName name="_xlnm.Print_Area" localSheetId="6">'Figure 2.5'!$A$1:$G$19</definedName>
    <definedName name="_xlnm.Print_Area" localSheetId="8">'Figure 2.7'!$A$1:$F$22</definedName>
    <definedName name="_xlnm.Print_Area" localSheetId="9">'Figure 2.8'!$A$1:$F$23</definedName>
    <definedName name="Prodtest" localSheetId="2" hidden="1">'[5]T3 Page 1'!#REF!</definedName>
    <definedName name="Prodtest" localSheetId="12" hidden="1">'[5]T3 Page 1'!#REF!</definedName>
    <definedName name="Prodtest" localSheetId="13" hidden="1">'[5]T3 Page 1'!#REF!</definedName>
    <definedName name="Prodtest" localSheetId="6" hidden="1">'[5]T3 Page 1'!#REF!</definedName>
    <definedName name="Prodtest" localSheetId="8" hidden="1">'[5]T3 Page 1'!#REF!</definedName>
    <definedName name="Prodtest" localSheetId="9" hidden="1">'[5]T3 Page 1'!#REF!</definedName>
    <definedName name="Prodtest" hidden="1">'[5]T3 Page 1'!#REF!</definedName>
    <definedName name="Profiles" localSheetId="2" hidden="1">#REF!</definedName>
    <definedName name="Profiles" localSheetId="12" hidden="1">#REF!</definedName>
    <definedName name="Profiles" localSheetId="13" hidden="1">#REF!</definedName>
    <definedName name="Profiles" localSheetId="6" hidden="1">#REF!</definedName>
    <definedName name="Profiles" localSheetId="8" hidden="1">#REF!</definedName>
    <definedName name="Profiles" localSheetId="9" hidden="1">#REF!</definedName>
    <definedName name="Profiles" hidden="1">#REF!</definedName>
    <definedName name="Projections" localSheetId="2" hidden="1">#REF!</definedName>
    <definedName name="Projections" localSheetId="12" hidden="1">#REF!</definedName>
    <definedName name="Projections" localSheetId="13" hidden="1">#REF!</definedName>
    <definedName name="Projections" localSheetId="6" hidden="1">#REF!</definedName>
    <definedName name="Projections" localSheetId="8" hidden="1">#REF!</definedName>
    <definedName name="Projections" localSheetId="9" hidden="1">#REF!</definedName>
    <definedName name="Projections" hidden="1">#REF!</definedName>
    <definedName name="qqq" localSheetId="2" hidden="1">'[5]T3 Page 1'!#REF!</definedName>
    <definedName name="qqq" localSheetId="12" hidden="1">'[5]T3 Page 1'!#REF!</definedName>
    <definedName name="qqq" localSheetId="13" hidden="1">'[5]T3 Page 1'!#REF!</definedName>
    <definedName name="qqq" localSheetId="6" hidden="1">'[5]T3 Page 1'!#REF!</definedName>
    <definedName name="qqq" localSheetId="8" hidden="1">'[5]T3 Page 1'!#REF!</definedName>
    <definedName name="qqq" localSheetId="9" hidden="1">'[5]T3 Page 1'!#REF!</definedName>
    <definedName name="qqq" hidden="1">'[5]T3 Page 1'!#REF!</definedName>
    <definedName name="Quarters">[24]QsYs!$B$1:$B$65536</definedName>
    <definedName name="ratio" localSheetId="2">#REF!</definedName>
    <definedName name="ratio" localSheetId="12">#REF!</definedName>
    <definedName name="ratio" localSheetId="13">#REF!</definedName>
    <definedName name="ratio" localSheetId="6">#REF!</definedName>
    <definedName name="ratio" localSheetId="8">#REF!</definedName>
    <definedName name="ratio" localSheetId="9">#REF!</definedName>
    <definedName name="ratio">#REF!</definedName>
    <definedName name="RDEL">OFFSET([20]RDEL!$G$15,0,0,MAX([20]RDEL!$B$15:$B100),1)</definedName>
    <definedName name="Rec" localSheetId="2" hidden="1">{#N/A,#N/A,FALSE,"TMCOMP96";#N/A,#N/A,FALSE,"MAT96";#N/A,#N/A,FALSE,"FANDA96";#N/A,#N/A,FALSE,"INTRAN96";#N/A,#N/A,FALSE,"NAA9697";#N/A,#N/A,FALSE,"ECWEBB";#N/A,#N/A,FALSE,"MFT96";#N/A,#N/A,FALSE,"CTrecon"}</definedName>
    <definedName name="Rec" localSheetId="12" hidden="1">{#N/A,#N/A,FALSE,"TMCOMP96";#N/A,#N/A,FALSE,"MAT96";#N/A,#N/A,FALSE,"FANDA96";#N/A,#N/A,FALSE,"INTRAN96";#N/A,#N/A,FALSE,"NAA9697";#N/A,#N/A,FALSE,"ECWEBB";#N/A,#N/A,FALSE,"MFT96";#N/A,#N/A,FALSE,"CTrecon"}</definedName>
    <definedName name="Rec" localSheetId="13" hidden="1">{#N/A,#N/A,FALSE,"TMCOMP96";#N/A,#N/A,FALSE,"MAT96";#N/A,#N/A,FALSE,"FANDA96";#N/A,#N/A,FALSE,"INTRAN96";#N/A,#N/A,FALSE,"NAA9697";#N/A,#N/A,FALSE,"ECWEBB";#N/A,#N/A,FALSE,"MFT96";#N/A,#N/A,FALSE,"CTrecon"}</definedName>
    <definedName name="Rec" localSheetId="6" hidden="1">{#N/A,#N/A,FALSE,"TMCOMP96";#N/A,#N/A,FALSE,"MAT96";#N/A,#N/A,FALSE,"FANDA96";#N/A,#N/A,FALSE,"INTRAN96";#N/A,#N/A,FALSE,"NAA9697";#N/A,#N/A,FALSE,"ECWEBB";#N/A,#N/A,FALSE,"MFT96";#N/A,#N/A,FALSE,"CTrecon"}</definedName>
    <definedName name="Rec" localSheetId="7" hidden="1">{#N/A,#N/A,FALSE,"TMCOMP96";#N/A,#N/A,FALSE,"MAT96";#N/A,#N/A,FALSE,"FANDA96";#N/A,#N/A,FALSE,"INTRAN96";#N/A,#N/A,FALSE,"NAA9697";#N/A,#N/A,FALSE,"ECWEBB";#N/A,#N/A,FALSE,"MFT96";#N/A,#N/A,FALSE,"CTrecon"}</definedName>
    <definedName name="Rec" localSheetId="8" hidden="1">{#N/A,#N/A,FALSE,"TMCOMP96";#N/A,#N/A,FALSE,"MAT96";#N/A,#N/A,FALSE,"FANDA96";#N/A,#N/A,FALSE,"INTRAN96";#N/A,#N/A,FALSE,"NAA9697";#N/A,#N/A,FALSE,"ECWEBB";#N/A,#N/A,FALSE,"MFT96";#N/A,#N/A,FALSE,"CTrecon"}</definedName>
    <definedName name="Rec" localSheetId="9" hidden="1">{#N/A,#N/A,FALSE,"TMCOMP96";#N/A,#N/A,FALSE,"MAT96";#N/A,#N/A,FALSE,"FANDA96";#N/A,#N/A,FALSE,"INTRAN96";#N/A,#N/A,FALSE,"NAA9697";#N/A,#N/A,FALSE,"ECWEBB";#N/A,#N/A,FALSE,"MFT96";#N/A,#N/A,FALSE,"CTrecon"}</definedName>
    <definedName name="Rec" hidden="1">{#N/A,#N/A,FALSE,"TMCOMP96";#N/A,#N/A,FALSE,"MAT96";#N/A,#N/A,FALSE,"FANDA96";#N/A,#N/A,FALSE,"INTRAN96";#N/A,#N/A,FALSE,"NAA9697";#N/A,#N/A,FALSE,"ECWEBB";#N/A,#N/A,FALSE,"MFT96";#N/A,#N/A,FALSE,"CTrecon"}</definedName>
    <definedName name="Receipts">OFFSET([20]Receipts!$D$15,0,0,MAX([20]Receipts!$B$15:$B100),1)</definedName>
    <definedName name="ResAME" localSheetId="2">'[18]Dept AMEsum'!#REF!</definedName>
    <definedName name="ResAME" localSheetId="12">'[18]Dept AMEsum'!#REF!</definedName>
    <definedName name="ResAME" localSheetId="13">'[18]Dept AMEsum'!#REF!</definedName>
    <definedName name="ResAME" localSheetId="6">'[18]Dept AMEsum'!#REF!</definedName>
    <definedName name="ResAME" localSheetId="8">'[18]Dept AMEsum'!#REF!</definedName>
    <definedName name="ResAME" localSheetId="9">'[18]Dept AMEsum'!#REF!</definedName>
    <definedName name="ResAME">'[18]Dept AMEsum'!#REF!</definedName>
    <definedName name="ResDEL" localSheetId="2">[18]DELsum!#REF!</definedName>
    <definedName name="ResDEL" localSheetId="12">[18]DELsum!#REF!</definedName>
    <definedName name="ResDEL" localSheetId="13">[18]DELsum!#REF!</definedName>
    <definedName name="ResDEL" localSheetId="6">[18]DELsum!#REF!</definedName>
    <definedName name="ResDEL" localSheetId="8">[18]DELsum!#REF!</definedName>
    <definedName name="ResDEL" localSheetId="9">[18]DELsum!#REF!</definedName>
    <definedName name="ResDEL">[18]DELsum!#REF!</definedName>
    <definedName name="Results" hidden="1">[41]UK99!$A$1:$A$1</definedName>
    <definedName name="Revenue">[13]Scorecard!$C$139:$C$147</definedName>
    <definedName name="rngTable1" localSheetId="2">#REF!</definedName>
    <definedName name="rngTable1" localSheetId="12">#REF!</definedName>
    <definedName name="rngTable1" localSheetId="13">#REF!</definedName>
    <definedName name="rngTable1" localSheetId="6">#REF!</definedName>
    <definedName name="rngTable1" localSheetId="8">#REF!</definedName>
    <definedName name="rngTable1" localSheetId="9">#REF!</definedName>
    <definedName name="rngTable1">#REF!</definedName>
    <definedName name="rngTable2" localSheetId="2">#REF!</definedName>
    <definedName name="rngTable2" localSheetId="12">#REF!</definedName>
    <definedName name="rngTable2" localSheetId="13">#REF!</definedName>
    <definedName name="rngTable2" localSheetId="6">#REF!</definedName>
    <definedName name="rngTable2" localSheetId="8">#REF!</definedName>
    <definedName name="rngTable2" localSheetId="9">#REF!</definedName>
    <definedName name="rngTable2">#REF!</definedName>
    <definedName name="rngTable20" localSheetId="2">#REF!</definedName>
    <definedName name="rngTable20" localSheetId="12">#REF!</definedName>
    <definedName name="rngTable20" localSheetId="13">#REF!</definedName>
    <definedName name="rngTable20" localSheetId="6">#REF!</definedName>
    <definedName name="rngTable20" localSheetId="8">#REF!</definedName>
    <definedName name="rngTable20" localSheetId="9">#REF!</definedName>
    <definedName name="rngTable20">#REF!</definedName>
    <definedName name="rngTable3" localSheetId="2">#REF!</definedName>
    <definedName name="rngTable3" localSheetId="12">#REF!</definedName>
    <definedName name="rngTable3" localSheetId="13">#REF!</definedName>
    <definedName name="rngTable3" localSheetId="6">#REF!</definedName>
    <definedName name="rngTable3" localSheetId="8">#REF!</definedName>
    <definedName name="rngTable3" localSheetId="9">#REF!</definedName>
    <definedName name="rngTable3">#REF!</definedName>
    <definedName name="rngTable4" localSheetId="2">#REF!</definedName>
    <definedName name="rngTable4" localSheetId="12">#REF!</definedName>
    <definedName name="rngTable4" localSheetId="13">#REF!</definedName>
    <definedName name="rngTable4" localSheetId="6">#REF!</definedName>
    <definedName name="rngTable4" localSheetId="8">#REF!</definedName>
    <definedName name="rngTable4" localSheetId="9">#REF!</definedName>
    <definedName name="rngTable4">#REF!</definedName>
    <definedName name="rngTable5" localSheetId="2">#REF!</definedName>
    <definedName name="rngTable5" localSheetId="12">#REF!</definedName>
    <definedName name="rngTable5" localSheetId="13">#REF!</definedName>
    <definedName name="rngTable5" localSheetId="6">#REF!</definedName>
    <definedName name="rngTable5" localSheetId="8">#REF!</definedName>
    <definedName name="rngTable5" localSheetId="9">#REF!</definedName>
    <definedName name="rngTable5">#REF!</definedName>
    <definedName name="rngTable6" localSheetId="2">#REF!</definedName>
    <definedName name="rngTable6" localSheetId="12">#REF!</definedName>
    <definedName name="rngTable6" localSheetId="13">#REF!</definedName>
    <definedName name="rngTable6" localSheetId="6">#REF!</definedName>
    <definedName name="rngTable6" localSheetId="8">#REF!</definedName>
    <definedName name="rngTable6" localSheetId="9">#REF!</definedName>
    <definedName name="rngTable6">#REF!</definedName>
    <definedName name="rngTable7" localSheetId="2">#REF!</definedName>
    <definedName name="rngTable7" localSheetId="12">#REF!</definedName>
    <definedName name="rngTable7" localSheetId="13">#REF!</definedName>
    <definedName name="rngTable7" localSheetId="6">#REF!</definedName>
    <definedName name="rngTable7" localSheetId="8">#REF!</definedName>
    <definedName name="rngTable7" localSheetId="9">#REF!</definedName>
    <definedName name="rngTable7">#REF!</definedName>
    <definedName name="S" localSheetId="2" hidden="1">'[2]Model inputs'!#REF!</definedName>
    <definedName name="S" localSheetId="12" hidden="1">'[2]Model inputs'!#REF!</definedName>
    <definedName name="S" localSheetId="13" hidden="1">'[2]Model inputs'!#REF!</definedName>
    <definedName name="S" localSheetId="6" hidden="1">'[2]Model inputs'!#REF!</definedName>
    <definedName name="S" localSheetId="8" hidden="1">'[2]Model inputs'!#REF!</definedName>
    <definedName name="S" localSheetId="9" hidden="1">'[2]Model inputs'!#REF!</definedName>
    <definedName name="S" hidden="1">'[2]Model inputs'!#REF!</definedName>
    <definedName name="SCOA" localSheetId="2">!#REF!</definedName>
    <definedName name="SCOA" localSheetId="12">!#REF!</definedName>
    <definedName name="SCOA" localSheetId="13">!#REF!</definedName>
    <definedName name="SCOA" localSheetId="6">!#REF!</definedName>
    <definedName name="SCOA" localSheetId="8">!#REF!</definedName>
    <definedName name="SCOA" localSheetId="9">!#REF!</definedName>
    <definedName name="SCOA">!#REF!</definedName>
    <definedName name="Scorecard_1" localSheetId="2">'[16]O_DEL scens'!#REF!</definedName>
    <definedName name="Scorecard_1" localSheetId="12">'[16]O_DEL scens'!#REF!</definedName>
    <definedName name="Scorecard_1" localSheetId="13">'[16]O_DEL scens'!#REF!</definedName>
    <definedName name="Scorecard_1" localSheetId="6">'[16]O_DEL scens'!#REF!</definedName>
    <definedName name="Scorecard_1" localSheetId="8">'[16]O_DEL scens'!#REF!</definedName>
    <definedName name="Scorecard_1" localSheetId="9">'[16]O_DEL scens'!#REF!</definedName>
    <definedName name="Scorecard_1">'[16]O_DEL scens'!#REF!</definedName>
    <definedName name="Scorecard_2" localSheetId="2">'[16]O_DEL scens'!#REF!</definedName>
    <definedName name="Scorecard_2" localSheetId="12">'[16]O_DEL scens'!#REF!</definedName>
    <definedName name="Scorecard_2" localSheetId="13">'[16]O_DEL scens'!#REF!</definedName>
    <definedName name="Scorecard_2" localSheetId="6">'[16]O_DEL scens'!#REF!</definedName>
    <definedName name="Scorecard_2" localSheetId="8">'[16]O_DEL scens'!#REF!</definedName>
    <definedName name="Scorecard_2" localSheetId="9">'[16]O_DEL scens'!#REF!</definedName>
    <definedName name="Scorecard_2">'[16]O_DEL scens'!#REF!</definedName>
    <definedName name="Scorecard_3" localSheetId="2">'[16]O_DEL scens'!#REF!</definedName>
    <definedName name="Scorecard_3" localSheetId="12">'[16]O_DEL scens'!#REF!</definedName>
    <definedName name="Scorecard_3" localSheetId="13">'[16]O_DEL scens'!#REF!</definedName>
    <definedName name="Scorecard_3" localSheetId="6">'[16]O_DEL scens'!#REF!</definedName>
    <definedName name="Scorecard_3" localSheetId="8">'[16]O_DEL scens'!#REF!</definedName>
    <definedName name="Scorecard_3" localSheetId="9">'[16]O_DEL scens'!#REF!</definedName>
    <definedName name="Scorecard_3">'[16]O_DEL scens'!#REF!</definedName>
    <definedName name="sdf" localSheetId="2"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2" hidden="1">#REF!</definedName>
    <definedName name="sdfgd" localSheetId="12" hidden="1">#REF!</definedName>
    <definedName name="sdfgd" localSheetId="13" hidden="1">#REF!</definedName>
    <definedName name="sdfgd" localSheetId="6" hidden="1">#REF!</definedName>
    <definedName name="sdfgd" localSheetId="8" hidden="1">#REF!</definedName>
    <definedName name="sdfgd" localSheetId="9" hidden="1">#REF!</definedName>
    <definedName name="sdfgd" hidden="1">#REF!</definedName>
    <definedName name="sdfgdfg" localSheetId="2"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2" hidden="1">#REF!</definedName>
    <definedName name="sdfgfdg" localSheetId="12" hidden="1">#REF!</definedName>
    <definedName name="sdfgfdg" localSheetId="13" hidden="1">#REF!</definedName>
    <definedName name="sdfgfdg" localSheetId="6" hidden="1">#REF!</definedName>
    <definedName name="sdfgfdg" localSheetId="8" hidden="1">#REF!</definedName>
    <definedName name="sdfgfdg" localSheetId="9" hidden="1">#REF!</definedName>
    <definedName name="sdfgfdg" hidden="1">#REF!</definedName>
    <definedName name="sdgshdg" localSheetId="2"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hortfalls">[17]Calculator!$U$32:$X$32</definedName>
    <definedName name="SPENDING_CLASSIFICATION">'[9]20-21 issues'!$N$5:$N$1048576</definedName>
    <definedName name="squeeze1617">[17]Calculator!$E$1</definedName>
    <definedName name="squeeze1718">[17]Calculator!$F$1</definedName>
    <definedName name="squeeze1819">[17]Calculator!$G$1</definedName>
    <definedName name="squeeze1920">[17]Calculator!$H$1</definedName>
    <definedName name="squeeze2021">[17]Calculator!$I$1</definedName>
    <definedName name="STATUS__including_MINISTERIAL_DECISION__dated__and__or_NEXT_STEPS" localSheetId="2">'[9]20-21 issues'!#REF!</definedName>
    <definedName name="STATUS__including_MINISTERIAL_DECISION__dated__and__or_NEXT_STEPS" localSheetId="12">'[9]20-21 issues'!#REF!</definedName>
    <definedName name="STATUS__including_MINISTERIAL_DECISION__dated__and__or_NEXT_STEPS" localSheetId="13">'[9]20-21 issues'!#REF!</definedName>
    <definedName name="STATUS__including_MINISTERIAL_DECISION__dated__and__or_NEXT_STEPS" localSheetId="6">'[9]20-21 issues'!#REF!</definedName>
    <definedName name="STATUS__including_MINISTERIAL_DECISION__dated__and__or_NEXT_STEPS" localSheetId="8">'[9]20-21 issues'!#REF!</definedName>
    <definedName name="STATUS__including_MINISTERIAL_DECISION__dated__and__or_NEXT_STEPS" localSheetId="9">'[9]20-21 issues'!#REF!</definedName>
    <definedName name="STATUS__including_MINISTERIAL_DECISION__dated__and__or_NEXT_STEPS">'[9]20-21 issues'!#REF!</definedName>
    <definedName name="Sumif_count">'[20]HMT Scorecard (Inputs)'!$A$509</definedName>
    <definedName name="Supplementary_tables">'[20]INPUT - HMT Final scorecard'!$C$5:$C$256</definedName>
    <definedName name="T4.9i" localSheetId="2"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le">'[42]Table 13(Basic)'!$A$1:$K$532</definedName>
    <definedName name="tg" localSheetId="2">#REF!</definedName>
    <definedName name="tg" localSheetId="12">#REF!</definedName>
    <definedName name="tg" localSheetId="13">#REF!</definedName>
    <definedName name="tg" localSheetId="6">#REF!</definedName>
    <definedName name="tg" localSheetId="8">#REF!</definedName>
    <definedName name="tg" localSheetId="9">#REF!</definedName>
    <definedName name="tg">#REF!</definedName>
    <definedName name="tia" localSheetId="2" hidden="1">{#N/A,#N/A,FALSE,"TMCOMP96";#N/A,#N/A,FALSE,"MAT96";#N/A,#N/A,FALSE,"FANDA96";#N/A,#N/A,FALSE,"INTRAN96";#N/A,#N/A,FALSE,"NAA9697";#N/A,#N/A,FALSE,"ECWEBB";#N/A,#N/A,FALSE,"MFT96";#N/A,#N/A,FALSE,"CTrecon"}</definedName>
    <definedName name="tia" localSheetId="12" hidden="1">{#N/A,#N/A,FALSE,"TMCOMP96";#N/A,#N/A,FALSE,"MAT96";#N/A,#N/A,FALSE,"FANDA96";#N/A,#N/A,FALSE,"INTRAN96";#N/A,#N/A,FALSE,"NAA9697";#N/A,#N/A,FALSE,"ECWEBB";#N/A,#N/A,FALSE,"MFT96";#N/A,#N/A,FALSE,"CTrecon"}</definedName>
    <definedName name="tia" localSheetId="13" hidden="1">{#N/A,#N/A,FALSE,"TMCOMP96";#N/A,#N/A,FALSE,"MAT96";#N/A,#N/A,FALSE,"FANDA96";#N/A,#N/A,FALSE,"INTRAN96";#N/A,#N/A,FALSE,"NAA9697";#N/A,#N/A,FALSE,"ECWEBB";#N/A,#N/A,FALSE,"MFT96";#N/A,#N/A,FALSE,"CTrecon"}</definedName>
    <definedName name="tia" localSheetId="6" hidden="1">{#N/A,#N/A,FALSE,"TMCOMP96";#N/A,#N/A,FALSE,"MAT96";#N/A,#N/A,FALSE,"FANDA96";#N/A,#N/A,FALSE,"INTRAN96";#N/A,#N/A,FALSE,"NAA9697";#N/A,#N/A,FALSE,"ECWEBB";#N/A,#N/A,FALSE,"MFT96";#N/A,#N/A,FALSE,"CTrecon"}</definedName>
    <definedName name="tia" localSheetId="7" hidden="1">{#N/A,#N/A,FALSE,"TMCOMP96";#N/A,#N/A,FALSE,"MAT96";#N/A,#N/A,FALSE,"FANDA96";#N/A,#N/A,FALSE,"INTRAN96";#N/A,#N/A,FALSE,"NAA9697";#N/A,#N/A,FALSE,"ECWEBB";#N/A,#N/A,FALSE,"MFT96";#N/A,#N/A,FALSE,"CTrecon"}</definedName>
    <definedName name="tia" localSheetId="8" hidden="1">{#N/A,#N/A,FALSE,"TMCOMP96";#N/A,#N/A,FALSE,"MAT96";#N/A,#N/A,FALSE,"FANDA96";#N/A,#N/A,FALSE,"INTRAN96";#N/A,#N/A,FALSE,"NAA9697";#N/A,#N/A,FALSE,"ECWEBB";#N/A,#N/A,FALSE,"MFT96";#N/A,#N/A,FALSE,"CTrecon"}</definedName>
    <definedName name="tia" localSheetId="9" hidden="1">{#N/A,#N/A,FALSE,"TMCOMP96";#N/A,#N/A,FALSE,"MAT96";#N/A,#N/A,FALSE,"FANDA96";#N/A,#N/A,FALSE,"INTRAN96";#N/A,#N/A,FALSE,"NAA9697";#N/A,#N/A,FALSE,"ECWEBB";#N/A,#N/A,FALSE,"MFT96";#N/A,#N/A,FALSE,"CTrecon"}</definedName>
    <definedName name="tia" hidden="1">{#N/A,#N/A,FALSE,"TMCOMP96";#N/A,#N/A,FALSE,"MAT96";#N/A,#N/A,FALSE,"FANDA96";#N/A,#N/A,FALSE,"INTRAN96";#N/A,#N/A,FALSE,"NAA9697";#N/A,#N/A,FALSE,"ECWEBB";#N/A,#N/A,FALSE,"MFT96";#N/A,#N/A,FALSE,"CTrecon"}</definedName>
    <definedName name="Today" localSheetId="2" hidden="1">'[2]Model inputs'!#REF!</definedName>
    <definedName name="Today" localSheetId="12" hidden="1">'[2]Model inputs'!#REF!</definedName>
    <definedName name="Today" localSheetId="13" hidden="1">'[2]Model inputs'!#REF!</definedName>
    <definedName name="Today" localSheetId="6" hidden="1">'[2]Model inputs'!#REF!</definedName>
    <definedName name="Today" localSheetId="8" hidden="1">'[2]Model inputs'!#REF!</definedName>
    <definedName name="Today" localSheetId="9" hidden="1">'[2]Model inputs'!#REF!</definedName>
    <definedName name="Today" hidden="1">'[2]Model inputs'!#REF!</definedName>
    <definedName name="Transactions">[15]Rest!$E$4</definedName>
    <definedName name="Transactions2" localSheetId="2">'[15]up to 500K'!#REF!</definedName>
    <definedName name="Transactions2" localSheetId="12">'[15]up to 500K'!#REF!</definedName>
    <definedName name="Transactions2" localSheetId="13">'[15]up to 500K'!#REF!</definedName>
    <definedName name="Transactions2" localSheetId="6">'[15]up to 500K'!#REF!</definedName>
    <definedName name="Transactions2" localSheetId="8">'[15]up to 500K'!#REF!</definedName>
    <definedName name="Transactions2" localSheetId="9">'[15]up to 500K'!#REF!</definedName>
    <definedName name="Transactions2">'[15]up to 500K'!#REF!</definedName>
    <definedName name="trggh" localSheetId="2"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'[43]SUMMARY TABLE'!$S$23:$S$46</definedName>
    <definedName name="Unused4" hidden="1">'[43]SUMMARY TABLE'!$T$23:$T$46</definedName>
    <definedName name="Unused5" hidden="1">'[43]SUMMARY TABLE'!$P$23:$P$46</definedName>
    <definedName name="Unused7" hidden="1">'[43]SUMMARY TABLE'!$P$23:$P$46</definedName>
    <definedName name="Unussed12" localSheetId="2"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'[43]SUMMARY TABLE'!$S$23:$S$46</definedName>
    <definedName name="Unusued24" localSheetId="2" hidden="1">#REF!</definedName>
    <definedName name="Unusued24" localSheetId="12" hidden="1">#REF!</definedName>
    <definedName name="Unusued24" localSheetId="13" hidden="1">#REF!</definedName>
    <definedName name="Unusued24" localSheetId="6" hidden="1">#REF!</definedName>
    <definedName name="Unusued24" localSheetId="8" hidden="1">#REF!</definedName>
    <definedName name="Unusued24" localSheetId="9" hidden="1">#REF!</definedName>
    <definedName name="Unusued24" hidden="1">#REF!</definedName>
    <definedName name="Unusued3" hidden="1">'[43]SUMMARY TABLE'!$T$23:$T$46</definedName>
    <definedName name="Unusued5" hidden="1">'[43]SUMMARY TABLE'!$Q$6:$Q$49</definedName>
    <definedName name="Unusued8" localSheetId="2"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ersion" localSheetId="2">!#REF!</definedName>
    <definedName name="Version" localSheetId="12">!#REF!</definedName>
    <definedName name="Version" localSheetId="13">!#REF!</definedName>
    <definedName name="Version" localSheetId="6">!#REF!</definedName>
    <definedName name="Version" localSheetId="8">!#REF!</definedName>
    <definedName name="Version" localSheetId="9">!#REF!</definedName>
    <definedName name="Version">!#REF!</definedName>
    <definedName name="VlookupColC">[13]Scorecard!$C$46:$C$150</definedName>
    <definedName name="werer" localSheetId="2"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 hidden="1">{"Debt interest",#N/A,FALSE,"DINT96"}</definedName>
    <definedName name="wrn.Dint96." localSheetId="12" hidden="1">{"Debt interest",#N/A,FALSE,"DINT96"}</definedName>
    <definedName name="wrn.Dint96." localSheetId="13"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hidden="1">{"Debt interest",#N/A,FALSE,"DINT96"}</definedName>
    <definedName name="wrn.National._.Debt." localSheetId="2"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hidden="1">{"Debt interest",#N/A,FALSE,"DINT 2000"}</definedName>
    <definedName name="wrn.table1." localSheetId="2" hidden="1">{#N/A,#N/A,FALSE,"CGBR95C"}</definedName>
    <definedName name="wrn.table1." localSheetId="12" hidden="1">{#N/A,#N/A,FALSE,"CGBR95C"}</definedName>
    <definedName name="wrn.table1." localSheetId="13"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hidden="1">{#N/A,#N/A,FALSE,"CGBR95C"}</definedName>
    <definedName name="wrn.table2." localSheetId="2" hidden="1">{#N/A,#N/A,FALSE,"CGBR95C"}</definedName>
    <definedName name="wrn.table2." localSheetId="12" hidden="1">{#N/A,#N/A,FALSE,"CGBR95C"}</definedName>
    <definedName name="wrn.table2." localSheetId="13"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hidden="1">{#N/A,#N/A,FALSE,"CGBR95C"}</definedName>
    <definedName name="wrn.tablea." localSheetId="2" hidden="1">{#N/A,#N/A,FALSE,"CGBR95C"}</definedName>
    <definedName name="wrn.tablea." localSheetId="12" hidden="1">{#N/A,#N/A,FALSE,"CGBR95C"}</definedName>
    <definedName name="wrn.tablea." localSheetId="13"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hidden="1">{#N/A,#N/A,FALSE,"CGBR95C"}</definedName>
    <definedName name="wrn.tableb." localSheetId="2" hidden="1">{#N/A,#N/A,FALSE,"CGBR95C"}</definedName>
    <definedName name="wrn.tableb." localSheetId="12" hidden="1">{#N/A,#N/A,FALSE,"CGBR95C"}</definedName>
    <definedName name="wrn.tableb." localSheetId="13"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hidden="1">{#N/A,#N/A,FALSE,"CGBR95C"}</definedName>
    <definedName name="wrn.tableq." localSheetId="2" hidden="1">{#N/A,#N/A,FALSE,"CGBR95C"}</definedName>
    <definedName name="wrn.tableq." localSheetId="12" hidden="1">{#N/A,#N/A,FALSE,"CGBR95C"}</definedName>
    <definedName name="wrn.tableq." localSheetId="13"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w" localSheetId="2" hidden="1">'[5]FC Page 1'!#REF!</definedName>
    <definedName name="www" localSheetId="12" hidden="1">'[5]FC Page 1'!#REF!</definedName>
    <definedName name="www" localSheetId="13" hidden="1">'[5]FC Page 1'!#REF!</definedName>
    <definedName name="www" localSheetId="6" hidden="1">'[5]FC Page 1'!#REF!</definedName>
    <definedName name="www" localSheetId="8" hidden="1">'[5]FC Page 1'!#REF!</definedName>
    <definedName name="www" localSheetId="9" hidden="1">'[5]FC Page 1'!#REF!</definedName>
    <definedName name="www" hidden="1">'[5]FC Page 1'!#REF!</definedName>
    <definedName name="X" localSheetId="2">#REF!</definedName>
    <definedName name="X" localSheetId="12">#REF!</definedName>
    <definedName name="X" localSheetId="13">#REF!</definedName>
    <definedName name="X" localSheetId="6">#REF!</definedName>
    <definedName name="X" localSheetId="8">#REF!</definedName>
    <definedName name="X" localSheetId="9">#REF!</definedName>
    <definedName name="X">#REF!</definedName>
    <definedName name="xx" localSheetId="2" hidden="1">'[1]Forecast data'!#REF!</definedName>
    <definedName name="xx" localSheetId="12" hidden="1">'[1]Forecast data'!#REF!</definedName>
    <definedName name="xx" localSheetId="13" hidden="1">'[1]Forecast data'!#REF!</definedName>
    <definedName name="xx" localSheetId="6" hidden="1">'[1]Forecast data'!#REF!</definedName>
    <definedName name="xx" localSheetId="8" hidden="1">'[1]Forecast data'!#REF!</definedName>
    <definedName name="xx" localSheetId="9" hidden="1">'[1]Forecast data'!#REF!</definedName>
    <definedName name="xx" hidden="1">'[1]Forecast data'!#REF!</definedName>
    <definedName name="xxx" localSheetId="2" hidden="1">[3]Data!#REF!</definedName>
    <definedName name="xxx" localSheetId="12" hidden="1">[3]Data!#REF!</definedName>
    <definedName name="xxx" localSheetId="13" hidden="1">[3]Data!#REF!</definedName>
    <definedName name="xxx" localSheetId="6" hidden="1">[3]Data!#REF!</definedName>
    <definedName name="xxx" localSheetId="8" hidden="1">[3]Data!#REF!</definedName>
    <definedName name="xxx" localSheetId="9" hidden="1">[3]Data!#REF!</definedName>
    <definedName name="xxx" hidden="1">[3]Data!#REF!</definedName>
    <definedName name="xxxx" localSheetId="2">#REF!</definedName>
    <definedName name="xxxx" localSheetId="12">#REF!</definedName>
    <definedName name="xxxx" localSheetId="13">#REF!</definedName>
    <definedName name="xxxx" localSheetId="6">#REF!</definedName>
    <definedName name="xxxx" localSheetId="8">#REF!</definedName>
    <definedName name="xxxx" localSheetId="9">#REF!</definedName>
    <definedName name="xxxx">#REF!</definedName>
    <definedName name="Years">[24]QsYs!$A$1:$A$65536</definedName>
    <definedName name="yy" localSheetId="2" hidden="1">'[5]FC Page 1'!#REF!</definedName>
    <definedName name="yy" localSheetId="12" hidden="1">'[5]FC Page 1'!#REF!</definedName>
    <definedName name="yy" localSheetId="13" hidden="1">'[5]FC Page 1'!#REF!</definedName>
    <definedName name="yy" localSheetId="6" hidden="1">'[5]FC Page 1'!#REF!</definedName>
    <definedName name="yy" localSheetId="8" hidden="1">'[5]FC Page 1'!#REF!</definedName>
    <definedName name="yy" localSheetId="9" hidden="1">'[5]FC Page 1'!#REF!</definedName>
    <definedName name="yy" hidden="1">'[5]FC Page 1'!#REF!</definedName>
    <definedName name="Z" localSheetId="2">#REF!</definedName>
    <definedName name="Z" localSheetId="12">#REF!</definedName>
    <definedName name="Z" localSheetId="13">#REF!</definedName>
    <definedName name="Z" localSheetId="6">#REF!</definedName>
    <definedName name="Z" localSheetId="8">#REF!</definedName>
    <definedName name="Z" localSheetId="9">#REF!</definedName>
    <definedName name="Z">#REF!</definedName>
    <definedName name="Z_5774AB63_4B8A_11D6_8117_08005A7F5BB1_.wvu.Cols" localSheetId="2" hidden="1">#REF!</definedName>
    <definedName name="Z_5774AB63_4B8A_11D6_8117_08005A7F5BB1_.wvu.Cols" localSheetId="12" hidden="1">#REF!</definedName>
    <definedName name="Z_5774AB63_4B8A_11D6_8117_08005A7F5BB1_.wvu.Cols" localSheetId="13" hidden="1">#REF!</definedName>
    <definedName name="Z_5774AB63_4B8A_11D6_8117_08005A7F5BB1_.wvu.Cols" localSheetId="6" hidden="1">#REF!</definedName>
    <definedName name="Z_5774AB63_4B8A_11D6_8117_08005A7F5BB1_.wvu.Cols" localSheetId="8" hidden="1">#REF!</definedName>
    <definedName name="Z_5774AB63_4B8A_11D6_8117_08005A7F5BB1_.wvu.Cols" localSheetId="9" hidden="1">#REF!</definedName>
    <definedName name="Z_5774AB63_4B8A_11D6_8117_08005A7F5BB1_.wvu.Cols" hidden="1">#REF!</definedName>
    <definedName name="Z_5774AB63_4B8A_11D6_8117_08005A7F5BB1_.wvu.PrintArea" localSheetId="2" hidden="1">#REF!</definedName>
    <definedName name="Z_5774AB63_4B8A_11D6_8117_08005A7F5BB1_.wvu.PrintArea" localSheetId="12" hidden="1">#REF!</definedName>
    <definedName name="Z_5774AB63_4B8A_11D6_8117_08005A7F5BB1_.wvu.PrintArea" localSheetId="13" hidden="1">#REF!</definedName>
    <definedName name="Z_5774AB63_4B8A_11D6_8117_08005A7F5BB1_.wvu.PrintArea" localSheetId="6" hidden="1">#REF!</definedName>
    <definedName name="Z_5774AB63_4B8A_11D6_8117_08005A7F5BB1_.wvu.PrintArea" localSheetId="8" hidden="1">#REF!</definedName>
    <definedName name="Z_5774AB63_4B8A_11D6_8117_08005A7F5BB1_.wvu.PrintArea" localSheetId="9" hidden="1">#REF!</definedName>
    <definedName name="Z_5774AB63_4B8A_11D6_8117_08005A7F5BB1_.wvu.PrintArea" hidden="1">#REF!</definedName>
    <definedName name="zz" localSheetId="2" hidden="1">'[5]T3 Page 1'!#REF!</definedName>
    <definedName name="zz" localSheetId="12" hidden="1">'[5]T3 Page 1'!#REF!</definedName>
    <definedName name="zz" localSheetId="13" hidden="1">'[5]T3 Page 1'!#REF!</definedName>
    <definedName name="zz" localSheetId="6" hidden="1">'[5]T3 Page 1'!#REF!</definedName>
    <definedName name="zz" localSheetId="8" hidden="1">'[5]T3 Page 1'!#REF!</definedName>
    <definedName name="zz" localSheetId="9" hidden="1">'[5]T3 Page 1'!#REF!</definedName>
    <definedName name="zz" hidden="1">'[5]T3 Page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82" l="1"/>
  <c r="B34" i="82" s="1"/>
  <c r="F33" i="82"/>
  <c r="B33" i="82" s="1"/>
  <c r="F35" i="82"/>
  <c r="E35" i="82" s="1"/>
  <c r="F36" i="82"/>
  <c r="B36" i="82" s="1"/>
  <c r="F37" i="82"/>
  <c r="D37" i="82" s="1"/>
  <c r="F39" i="82"/>
  <c r="D39" i="82" s="1"/>
  <c r="B40" i="82"/>
  <c r="C40" i="82" s="1"/>
  <c r="C39" i="82" s="1"/>
  <c r="F38" i="82"/>
  <c r="D38" i="82" s="1"/>
  <c r="B37" i="82" l="1"/>
  <c r="B35" i="82"/>
  <c r="E34" i="82"/>
  <c r="B39" i="82"/>
  <c r="I38" i="82" s="1"/>
  <c r="D36" i="82"/>
  <c r="I40" i="82"/>
  <c r="I39" i="82" s="1"/>
  <c r="B38" i="82"/>
  <c r="C33" i="82"/>
  <c r="C38" i="82" l="1"/>
  <c r="C37" i="82" s="1"/>
  <c r="I37" i="82" l="1"/>
  <c r="I36" i="82"/>
  <c r="C36" i="82"/>
  <c r="C35" i="82" l="1"/>
  <c r="I35" i="82"/>
  <c r="B20" i="76"/>
  <c r="C20" i="76"/>
  <c r="C14" i="76"/>
  <c r="D19" i="43"/>
  <c r="F42" i="59"/>
  <c r="D42" i="59" s="1"/>
  <c r="B40" i="59"/>
  <c r="B39" i="59"/>
  <c r="E39" i="59"/>
  <c r="D40" i="59"/>
  <c r="F41" i="59"/>
  <c r="B41" i="59" s="1"/>
  <c r="F38" i="59"/>
  <c r="E38" i="59" s="1"/>
  <c r="I34" i="82" l="1"/>
  <c r="C34" i="82"/>
  <c r="D41" i="59"/>
  <c r="B38" i="59"/>
  <c r="B42" i="59"/>
  <c r="C41" i="59" s="1"/>
  <c r="C40" i="59" s="1"/>
  <c r="C39" i="59" s="1"/>
  <c r="C38" i="59" l="1"/>
  <c r="F37" i="59" l="1"/>
  <c r="B14" i="76"/>
  <c r="B37" i="59" l="1"/>
  <c r="C37" i="59"/>
  <c r="B21" i="76"/>
  <c r="F43" i="59" l="1"/>
  <c r="B43" i="59" s="1"/>
  <c r="B46" i="59" l="1"/>
  <c r="C43" i="59"/>
  <c r="C21" i="76" l="1"/>
</calcChain>
</file>

<file path=xl/sharedStrings.xml><?xml version="1.0" encoding="utf-8"?>
<sst xmlns="http://schemas.openxmlformats.org/spreadsheetml/2006/main" count="285" uniqueCount="153">
  <si>
    <t>Return to Contents</t>
  </si>
  <si>
    <t>2020-21</t>
  </si>
  <si>
    <t>2021-22</t>
  </si>
  <si>
    <t>2022-23</t>
  </si>
  <si>
    <t>2023-24</t>
  </si>
  <si>
    <t>2024-25</t>
  </si>
  <si>
    <t>Scotland's Economic &amp; Fiscal Forecasts - Chapter 2 - Fiscal Overview</t>
  </si>
  <si>
    <t>£ million</t>
  </si>
  <si>
    <t>2025-26</t>
  </si>
  <si>
    <t>2019-20</t>
  </si>
  <si>
    <t>Opening balance</t>
  </si>
  <si>
    <t>Drawdowns</t>
  </si>
  <si>
    <t>Additions</t>
  </si>
  <si>
    <t>Closing balance</t>
  </si>
  <si>
    <t>Resource borrowing</t>
  </si>
  <si>
    <t>2018-19</t>
  </si>
  <si>
    <t>2017-18</t>
  </si>
  <si>
    <t>Resource funding</t>
  </si>
  <si>
    <t>Capital funding</t>
  </si>
  <si>
    <t>2026-27</t>
  </si>
  <si>
    <t>2027-28</t>
  </si>
  <si>
    <t>UK Spending Review baseline (Barnett)</t>
  </si>
  <si>
    <t>Tax and non-tax BGAs</t>
  </si>
  <si>
    <t>Capital borrowing</t>
  </si>
  <si>
    <t>Total capital funding</t>
  </si>
  <si>
    <t>CPI</t>
  </si>
  <si>
    <t>GDP deflator</t>
  </si>
  <si>
    <t>Barnett consequentials</t>
  </si>
  <si>
    <t>Source: Scottish Fiscal Commission, Scottish Government.</t>
  </si>
  <si>
    <t xml:space="preserve">Source: Scottish Fiscal Commission, Scottish Government. </t>
  </si>
  <si>
    <t>blank</t>
  </si>
  <si>
    <t>This worksheet contains one table.</t>
  </si>
  <si>
    <t>Social security BGAs</t>
  </si>
  <si>
    <t>Adjustment for past forecast error</t>
  </si>
  <si>
    <t>Reconciliations</t>
  </si>
  <si>
    <t>Scotland Reserve drawdown</t>
  </si>
  <si>
    <t>NDR distributable amount</t>
  </si>
  <si>
    <t>minus: resource borrowing costs</t>
  </si>
  <si>
    <t>minus: capital borrowing costs</t>
  </si>
  <si>
    <t>Resource funding available for discretionary spend</t>
  </si>
  <si>
    <t>Capital (Excluding FTs)</t>
  </si>
  <si>
    <t>Total capital funding (excluding FTs)</t>
  </si>
  <si>
    <t>Total financial transactions</t>
  </si>
  <si>
    <t>Financial transactions</t>
  </si>
  <si>
    <t>of which: assumed [2]</t>
  </si>
  <si>
    <t>This worksheet contains one chart and one table.</t>
  </si>
  <si>
    <t>Nominal</t>
  </si>
  <si>
    <t>Real</t>
  </si>
  <si>
    <t>2023-24 = 100</t>
  </si>
  <si>
    <t>Income tax</t>
  </si>
  <si>
    <t>Land and Buildings Transactions Tax (LBTT)</t>
  </si>
  <si>
    <t>Scottish Landfill Tax (SLfT)</t>
  </si>
  <si>
    <t>Resource</t>
  </si>
  <si>
    <t>Capital</t>
  </si>
  <si>
    <t>Financial transactions (FTs)</t>
  </si>
  <si>
    <t>2022-23 prices</t>
  </si>
  <si>
    <t>2022-23 resource funding</t>
  </si>
  <si>
    <t>Tax net positions</t>
  </si>
  <si>
    <t>Other movements in funding</t>
  </si>
  <si>
    <t>2023-24 resource funding</t>
  </si>
  <si>
    <t>Amount</t>
  </si>
  <si>
    <t>SR drawdown assumption</t>
  </si>
  <si>
    <t>Year</t>
  </si>
  <si>
    <t>2008-09</t>
  </si>
  <si>
    <t>2009-10</t>
  </si>
  <si>
    <t>2010-11</t>
  </si>
  <si>
    <t>2011-12</t>
  </si>
  <si>
    <t>2012-13</t>
  </si>
  <si>
    <t>2013-14</t>
  </si>
  <si>
    <t>2014-15</t>
  </si>
  <si>
    <t>2015-16</t>
  </si>
  <si>
    <t>2016-17</t>
  </si>
  <si>
    <t>CPI (forecast)</t>
  </si>
  <si>
    <t>GDP deflator (forecast)</t>
  </si>
  <si>
    <t>2023-24 resource funding (RSR)</t>
  </si>
  <si>
    <t>2023-24 resource funding (Budget)</t>
  </si>
  <si>
    <t>Non-Barnett funding [1]</t>
  </si>
  <si>
    <t>Forecast Scottish devolved revenues [2]</t>
  </si>
  <si>
    <t>of which: assumed [3]</t>
  </si>
  <si>
    <t>[2] Includes £25 million of non-tax revenues (Fines, Forfeitures and Fixed Penalties or FFFPs) in both years.</t>
  </si>
  <si>
    <t>Reconciliations [3]</t>
  </si>
  <si>
    <t xml:space="preserve">[1] In 2023-24 it consists of £609 million of EU replacement funding (£595 million for farming, £14 million for fisheries), £80 million of Network Rail resource grant, and £26 million from the Bew Review. </t>
  </si>
  <si>
    <t>[3] In 2023-24 this is the sum of +£50 million reconciliation for income tax relating to the 2020-21 year, -£35 million and +£31 million for the final reconciliation of fully devolved taxes and devolved social security payments relating to the 2021-22 year.</t>
  </si>
  <si>
    <t>Shaded cells refer to the Scottish Government's projected final outturn.</t>
  </si>
  <si>
    <t>Social security net position</t>
  </si>
  <si>
    <t xml:space="preserve">New social security payments </t>
  </si>
  <si>
    <t>Total</t>
  </si>
  <si>
    <t xml:space="preserve">The table begins in cell A4. Notes are located below the table and begin in cell A8. </t>
  </si>
  <si>
    <t>Source: Scottish Fiscal Commission</t>
  </si>
  <si>
    <t>of which: confirmed</t>
  </si>
  <si>
    <t>[1] In 2023-24 it consists in £632 million of Network Rail capital grants.</t>
  </si>
  <si>
    <t xml:space="preserve">[2] In 2023-24 it consists of £100 of anticipated City Deals and £200 million of funding arising from either additional consequentials or underspends carried forward to the reserve. If these fail to materialise, capital borrowing will increase to plug the gap. </t>
  </si>
  <si>
    <t>Change in reserve drawdowns</t>
  </si>
  <si>
    <t>Net positions</t>
  </si>
  <si>
    <t>Decomposition</t>
  </si>
  <si>
    <t>Base</t>
  </si>
  <si>
    <t>Increase</t>
  </si>
  <si>
    <t>Decrease</t>
  </si>
  <si>
    <t>Other changes</t>
  </si>
  <si>
    <t>Social Security BGA</t>
  </si>
  <si>
    <t>Block Grant</t>
  </si>
  <si>
    <t>Budget</t>
  </si>
  <si>
    <t>Other changes in funding</t>
  </si>
  <si>
    <t>Drawdown assumption</t>
  </si>
  <si>
    <t>Barnett Consequentials</t>
  </si>
  <si>
    <t>Resource Spending Review</t>
  </si>
  <si>
    <t>Difference</t>
  </si>
  <si>
    <t>Other funding</t>
  </si>
  <si>
    <t>of which: assumed</t>
  </si>
  <si>
    <t>UK Spending Review baseline (Barnett) [1]</t>
  </si>
  <si>
    <t>of which: confirmed [4]</t>
  </si>
  <si>
    <t>of which: assumed [5]</t>
  </si>
  <si>
    <t>[4] In 2023-24 it consists of £310 million of profiled ScotWind proceeds and £5 million from the King's and Lord Treasurer's Remembrancer (KLTR).</t>
  </si>
  <si>
    <t>[5] In 2023-24 this relates to anticipated funding from Migrant Surcharge, which should be formally confirmed at the time of 2023-24 UK Main Supply Estimates (summer 2023).</t>
  </si>
  <si>
    <t>Drawdown from Reserve</t>
  </si>
  <si>
    <t>Figure 2.1: Resource funding for the 2023-24 Budget</t>
  </si>
  <si>
    <t>Figure 2.4: Evolution of GDP Deflator and CPI</t>
  </si>
  <si>
    <t>Figure 2.7: Five-year resource funding trends</t>
  </si>
  <si>
    <t>Figure 2.9: Social Security net position and new payments</t>
  </si>
  <si>
    <t>Figure 2.10: Capital funding for the 2023-24 Budget</t>
  </si>
  <si>
    <t>Figure 2.11: Five-year capital funding trends</t>
  </si>
  <si>
    <t>Figure 2.5: Scotland Reserve balances</t>
  </si>
  <si>
    <t xml:space="preserve">The table begins in cell A4. Notes are located below the table and begin in cell A24. </t>
  </si>
  <si>
    <t>Breakdowns for 2022-23 amounts, which are updated taking into account changes since the December 2021 and May 2022 forecasts, can be found on Figure D.1.</t>
  </si>
  <si>
    <t xml:space="preserve">The table begins in cell A4. Notes are located below the table and begin in cell A20. </t>
  </si>
  <si>
    <t>Index (2023-24 = 100)</t>
  </si>
  <si>
    <t>Breakdowns for 2022-23 amounts, which are updated taking into account changes since the December 2021 and May 2022 forecasts, can be found on Figure D.2.</t>
  </si>
  <si>
    <t xml:space="preserve">[3] In 2023-24 it relates relates to compensation from HM Treasury for a historical error in how FTs had been allocated. The amount has not yet been confirmed. </t>
  </si>
  <si>
    <t xml:space="preserve">The table begins in cell A4. Notes are located below the table and begin in cell A22. </t>
  </si>
  <si>
    <t xml:space="preserve">The chart begins in cell A4. The table begins in cell A21. Notes are located below the table and begin in cell A24. </t>
  </si>
  <si>
    <t xml:space="preserve">The chart begins in cell A4. The table begins in cell A20. Notes are located below the table and begin in cell A24. </t>
  </si>
  <si>
    <t xml:space="preserve">The chart begins in cell A4. The table begins in cell A20. Notes are located below the table and begin in cell A23. </t>
  </si>
  <si>
    <t>The chart begins in cell A4. The table begins in cell A18. Notes are located below the table and begin in cell A27.</t>
  </si>
  <si>
    <t xml:space="preserve">The chart begins in cell A4. The table begins in cell A22. Notes are located below the table and begin in cell A27. </t>
  </si>
  <si>
    <t xml:space="preserve">The chart begins in cell A4. The table begins in cell A18. Notes are located below the table and begin in cell A26. </t>
  </si>
  <si>
    <t>\</t>
  </si>
  <si>
    <t>Resource funding for 2022-23 is updated taking into account changes since the December 2021 and May 2022 forecasts.</t>
  </si>
  <si>
    <t>Tax net positions are the difference between the SFC's forecasts of devolved tax revenue on December 2022 and the Block Grant Adjustments (BGAs) calculated with the November 2022 forecasts from the OBR.</t>
  </si>
  <si>
    <t>[1] Social security net position includes Adult Disability Payment (covered by the Personal Independence Payment BGA), Child Disability Payment and Scottish Adult Disability Living Allowance (covered by the Disability Living Allowance BGA), Pension Age Disability Payment (covered by the Attendance Allowance BGA), Scottish Carer’s Assistance and Carer’s Additional Person Payment (covered by the Carer’s Allowance BGA), Employment Injury Assistance (covered by the Industrial Injuries Disablement Scheme BGA), Winter Heating Payment (covered by the Cold Weather Payment BGA), Pension Age Winter Heating Payment (covered by the Winter Fuel Payment BGA) and Severe Disablement Allowance (covered by Severe Disablement Allowance BGA).</t>
  </si>
  <si>
    <t>[2] Social security new payments include Scottish Child Payment, Carer’s Allowance Supplement, Child Winter Heating Assistance, Best Start Grant Early Learning Payment and Best Start Grant School Age Payment. We also include spending through Discretionary Housing Payments on bedroom tax mitigation and the extra costs of the new commitment to mitigating Benefit Cap deductions.</t>
  </si>
  <si>
    <t>Source: Scottish Government, OBR.</t>
  </si>
  <si>
    <t>Figure 2.3: Growth in resource budget from 2022-23 latest position to 2023-24 Budget (2022-23 prices)</t>
  </si>
  <si>
    <t>Figure 2.2: Change in resource funding from 2022-23 latest position to 2023-24 Budget</t>
  </si>
  <si>
    <t>Source: Scottish Fiscal Commission,</t>
  </si>
  <si>
    <t>Figure 2.6: Changes to 2023-24 funding since the May 2022 RSR (Nominal Terms)</t>
  </si>
  <si>
    <t>Real amounts have been calculated adjusting nominal amounts by the most recent GDP deflators published by the OBR in November 2022 (link).</t>
  </si>
  <si>
    <t>Figure 2.8: Projection of tax net positions</t>
  </si>
  <si>
    <t>Source: Scottish Fiscal Commission, OBR.</t>
  </si>
  <si>
    <t>Amounts indexed so that 2023-24 is equal to 100.</t>
  </si>
  <si>
    <t>OBR (2022) Economic and Fiscal Outlook - November 2022.</t>
  </si>
  <si>
    <t>The comparison between the latest position for 2022-23 and that of 2023-24 is different from that presented by the Scottish Government. The Scottish Government presents changes relative to 2022-23 as set in the Budget Bill.</t>
  </si>
  <si>
    <t>Funding levels for 2022-23 take into account changes since our December 2021 and May 2022 forecasts. The comparison between the latest position for 2022-23 and that of 2023-24 is different to that presented by the Scottish Government. The Scottish Government presents changes relative to 2022-23 as set at the Budget Bill.</t>
  </si>
  <si>
    <t xml:space="preserve">The comparison between the latest position for 2022-23 and that of 2023-24 is different to that presented by the Scottish Government. The Scottish Government presents changes relative to the 2022-23 position as set at the Budget Bill.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</si>
</sst>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5">
    <numFmt numFmtId="164" formatCode="_(* #,##0.00_);_(* \(#,##0.00\);_(* &quot;-&quot;??_);_(@_)"/>
    <numFmt numFmtId="165" formatCode="_(&quot;£&quot;* #,##0.00_);_(&quot;£&quot;* \(#,##0.00\);_(&quot;£&quot;* &quot;-&quot;??_);_(@_)"/>
    <numFmt numFmtId="166" formatCode="#,##0_ ;\-#,##0\ "/>
    <numFmt numFmtId="167" formatCode="0.0"/>
    <numFmt numFmtId="168" formatCode="&quot;£&quot;#,##0"/>
    <numFmt numFmtId="169" formatCode="0.0%"/>
    <numFmt numFmtId="170" formatCode="0.000"/>
    <numFmt numFmtId="171" formatCode="0.0000"/>
    <numFmt numFmtId="172" formatCode="#,##0_);\(#,##0\);&quot;-&quot;_)"/>
    <numFmt numFmtId="173" formatCode="#,##0.0_-;\(#,##0.0\);_-* &quot;-&quot;??_-"/>
    <numFmt numFmtId="174" formatCode="&quot;$&quot;#,##0_);\(&quot;$&quot;#,##0\)"/>
    <numFmt numFmtId="175" formatCode="&quot;to &quot;0.0000;&quot;to &quot;\-0.0000;&quot;to 0&quot;"/>
    <numFmt numFmtId="176" formatCode="#,##0;\(#,##0\)"/>
    <numFmt numFmtId="177" formatCode="#,##0_%_);\(#,##0\)_%;**;@_%_)"/>
    <numFmt numFmtId="178" formatCode="#,##0.00_%_);\(#,##0.00\)_%;**;@_%_)"/>
    <numFmt numFmtId="179" formatCode="#,##0.00_%_);\(#,##0.00\)_%;#,##0.00_%_);@_%_)"/>
    <numFmt numFmtId="180" formatCode="#,##0.000_%_);\(#,##0.000\)_%;**;@_%_)"/>
    <numFmt numFmtId="181" formatCode="#,##0.0_%_);\(#,##0.0\)_%;**;@_%_)"/>
    <numFmt numFmtId="182" formatCode="_(&quot;$&quot;* #,##0.00_);_(&quot;$&quot;* \(#,##0.00\);_(&quot;$&quot;* &quot;-&quot;??_);_(@_)"/>
    <numFmt numFmtId="183" formatCode="&quot;$&quot;#,##0.00_%_);\(&quot;$&quot;#,##0.00\)_%;**;@_%_)"/>
    <numFmt numFmtId="184" formatCode="&quot;$&quot;#,##0.000_%_);\(&quot;$&quot;#,##0.000\)_%;**;@_%_)"/>
    <numFmt numFmtId="185" formatCode="&quot;$&quot;#,##0.0_%_);\(&quot;$&quot;#,##0.0\)_%;**;@_%_)"/>
    <numFmt numFmtId="186" formatCode="#,##0_);\(#,##0.0\)"/>
    <numFmt numFmtId="187" formatCode="m/d/yy_%_);;**"/>
    <numFmt numFmtId="188" formatCode="#,##0;\-#,##0;\-"/>
    <numFmt numFmtId="189" formatCode="0.0;\(0.0\)"/>
    <numFmt numFmtId="190" formatCode="0.0;;&quot;TBD&quot;"/>
    <numFmt numFmtId="191" formatCode="_(&quot;$&quot;* #,##0_);_(&quot;$&quot;* \(#,##0\);_(&quot;$&quot;* &quot;-&quot;_);_(@_)"/>
    <numFmt numFmtId="192" formatCode="#,##0.0_x_)_);&quot;NM&quot;_x_)_);#,##0.0_x_)_);@_x_)_)"/>
    <numFmt numFmtId="193" formatCode="[&lt;0.0001]&quot;&lt;0.0001&quot;;0.0000"/>
    <numFmt numFmtId="194" formatCode="0.0%_);\(0.0%\);**;@_%_)"/>
    <numFmt numFmtId="195" formatCode="#,##0.0_);\(#,##0.0\)"/>
    <numFmt numFmtId="196" formatCode="#,##0.0,,;\-#,##0.0,,;\-"/>
    <numFmt numFmtId="197" formatCode="#,##0,;\-#,##0,;\-"/>
    <numFmt numFmtId="198" formatCode="0.0%;\-0.0%;\-"/>
    <numFmt numFmtId="199" formatCode="#,##0.0,,;\-#,##0.0,,"/>
    <numFmt numFmtId="200" formatCode="#,##0,;\-#,##0,"/>
    <numFmt numFmtId="201" formatCode="0.0%;\-0.0%"/>
    <numFmt numFmtId="202" formatCode="&quot;$&quot;#,##0.0_);\(&quot;$&quot;#,##0.00\)"/>
    <numFmt numFmtId="203" formatCode="#,##0_);\(#,##0\)"/>
    <numFmt numFmtId="204" formatCode="#,##0.0"/>
    <numFmt numFmtId="205" formatCode="\+#,##0_ ;\-#,##0\ "/>
    <numFmt numFmtId="206" formatCode="_-* #,##0_-;\-* #,##0_-;_-* &quot;-&quot;??_-;_-@_-"/>
    <numFmt numFmtId="207" formatCode="#,##0.0000000000_ ;\-#,##0.0000000000\ "/>
    <numFmt numFmtId="208" formatCode="#,##0.000000_ ;\-#,##0.000000\ "/>
  </numFmts>
  <fonts count="169">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0"/>
      <color theme="1"/>
      <name val="Arial"/>
      <family val="2"/>
    </font>
    <font>
      <u/>
      <sz val="11"/>
      <color theme="1"/>
      <name val="Helvetica"/>
    </font>
    <font>
      <u/>
      <sz val="10"/>
      <color theme="10"/>
      <name val="Arial"/>
      <family val="2"/>
    </font>
    <font>
      <u/>
      <sz val="12"/>
      <color theme="10"/>
      <name val="Arial"/>
      <family val="2"/>
    </font>
    <font>
      <sz val="12"/>
      <color theme="1"/>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name val="CG Times"/>
    </font>
    <font>
      <sz val="10"/>
      <color indexed="8"/>
      <name val="Arial"/>
      <family val="2"/>
    </font>
    <font>
      <b/>
      <sz val="10"/>
      <name val="Arial"/>
      <family val="2"/>
    </font>
    <font>
      <sz val="8"/>
      <name val="Arial"/>
      <family val="2"/>
    </font>
    <font>
      <b/>
      <sz val="8"/>
      <name val="Arial"/>
      <family val="2"/>
    </font>
    <font>
      <b/>
      <sz val="11"/>
      <color indexed="8"/>
      <name val="Calibri"/>
      <family val="2"/>
    </font>
    <font>
      <b/>
      <sz val="10"/>
      <color indexed="8"/>
      <name val="Arial"/>
      <family val="2"/>
    </font>
    <font>
      <sz val="12"/>
      <name val="Arial"/>
      <family val="2"/>
    </font>
    <font>
      <b/>
      <sz val="12"/>
      <name val="Arial"/>
      <family val="2"/>
    </font>
    <font>
      <sz val="10"/>
      <name val="Helv"/>
      <charset val="204"/>
    </font>
    <font>
      <b/>
      <sz val="10"/>
      <color indexed="18"/>
      <name val="Arial"/>
      <family val="2"/>
    </font>
    <font>
      <sz val="11"/>
      <color indexed="8"/>
      <name val="Calibri"/>
      <family val="2"/>
    </font>
    <font>
      <sz val="11"/>
      <color indexed="8"/>
      <name val="Futura Bk BT"/>
      <family val="2"/>
    </font>
    <font>
      <sz val="11"/>
      <color indexed="9"/>
      <name val="Calibri"/>
      <family val="2"/>
    </font>
    <font>
      <sz val="11"/>
      <color indexed="9"/>
      <name val="Futura Bk BT"/>
      <family val="2"/>
    </font>
    <font>
      <sz val="8"/>
      <color indexed="12"/>
      <name val="Palatino"/>
      <family val="1"/>
    </font>
    <font>
      <sz val="11"/>
      <color indexed="20"/>
      <name val="Calibri"/>
      <family val="2"/>
    </font>
    <font>
      <sz val="11"/>
      <color indexed="20"/>
      <name val="Futura Bk BT"/>
      <family val="2"/>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52"/>
      <name val="Futura Bk BT"/>
      <family val="2"/>
    </font>
    <font>
      <b/>
      <sz val="11"/>
      <color indexed="9"/>
      <name val="Calibri"/>
      <family val="2"/>
    </font>
    <font>
      <b/>
      <sz val="11"/>
      <color indexed="9"/>
      <name val="Futura Bk BT"/>
      <family val="2"/>
    </font>
    <font>
      <sz val="11"/>
      <name val="Tms Rmn"/>
    </font>
    <font>
      <sz val="8"/>
      <name val="Palatino"/>
      <family val="1"/>
    </font>
    <font>
      <sz val="12"/>
      <color indexed="8"/>
      <name val="Arial"/>
      <family val="2"/>
    </font>
    <font>
      <sz val="10"/>
      <color indexed="24"/>
      <name val="Arial"/>
      <family val="2"/>
    </font>
    <font>
      <sz val="10"/>
      <name val="BERNHARD"/>
    </font>
    <font>
      <sz val="10"/>
      <name val="Helv"/>
    </font>
    <font>
      <sz val="8"/>
      <color indexed="16"/>
      <name val="Palatino"/>
      <family val="1"/>
    </font>
    <font>
      <sz val="10"/>
      <color indexed="12"/>
      <name val="Arial"/>
      <family val="2"/>
    </font>
    <font>
      <b/>
      <sz val="11"/>
      <color indexed="55"/>
      <name val="Arial"/>
      <family val="2"/>
    </font>
    <font>
      <i/>
      <sz val="11"/>
      <color indexed="23"/>
      <name val="Calibri"/>
      <family val="2"/>
    </font>
    <font>
      <i/>
      <sz val="11"/>
      <color indexed="23"/>
      <name val="Futura Bk BT"/>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11"/>
      <color indexed="17"/>
      <name val="Futura Bk BT"/>
      <family val="2"/>
    </font>
    <font>
      <sz val="6"/>
      <color indexed="16"/>
      <name val="Palatino"/>
      <family val="1"/>
    </font>
    <font>
      <sz val="6"/>
      <name val="Palatino"/>
      <family val="1"/>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b/>
      <sz val="15"/>
      <color indexed="9"/>
      <name val="Futura Bk BT"/>
      <family val="2"/>
    </font>
    <font>
      <sz val="10"/>
      <name val="Helvetica-Black"/>
    </font>
    <font>
      <b/>
      <sz val="13"/>
      <color indexed="56"/>
      <name val="Calibri"/>
      <family val="2"/>
    </font>
    <font>
      <b/>
      <sz val="13"/>
      <color indexed="9"/>
      <name val="Futura Bk BT"/>
      <family val="2"/>
    </font>
    <font>
      <sz val="10"/>
      <name val="Palatino"/>
      <family val="1"/>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0"/>
      <color indexed="12"/>
      <name val="Arial"/>
      <family val="2"/>
    </font>
    <font>
      <u/>
      <sz val="11"/>
      <color indexed="12"/>
      <name val="Calibri"/>
      <family val="2"/>
    </font>
    <font>
      <u/>
      <sz val="12"/>
      <color indexed="54"/>
      <name val="Arial"/>
      <family val="2"/>
    </font>
    <font>
      <u/>
      <sz val="10"/>
      <color indexed="54"/>
      <name val="Arial"/>
      <family val="2"/>
    </font>
    <font>
      <sz val="7"/>
      <name val="Arial"/>
      <family val="2"/>
    </font>
    <font>
      <sz val="11"/>
      <color indexed="62"/>
      <name val="Calibri"/>
      <family val="2"/>
    </font>
    <font>
      <sz val="11"/>
      <color indexed="62"/>
      <name val="Futura Bk BT"/>
      <family val="2"/>
    </font>
    <font>
      <sz val="11"/>
      <color indexed="52"/>
      <name val="Calibri"/>
      <family val="2"/>
    </font>
    <font>
      <sz val="11"/>
      <color indexed="52"/>
      <name val="Futura Bk BT"/>
      <family val="2"/>
    </font>
    <font>
      <sz val="10"/>
      <name val="MS Sans Serif"/>
      <family val="2"/>
    </font>
    <font>
      <sz val="11"/>
      <color indexed="60"/>
      <name val="Calibri"/>
      <family val="2"/>
    </font>
    <font>
      <sz val="11"/>
      <color indexed="60"/>
      <name val="Futura Bk BT"/>
      <family val="2"/>
    </font>
    <font>
      <sz val="7"/>
      <name val="Small Fonts"/>
      <family val="2"/>
    </font>
    <font>
      <sz val="12"/>
      <name val="Helv"/>
    </font>
    <font>
      <b/>
      <i/>
      <sz val="16"/>
      <name val="Helv"/>
    </font>
    <font>
      <sz val="11"/>
      <color indexed="8"/>
      <name val="Arial"/>
      <family val="2"/>
    </font>
    <font>
      <sz val="10"/>
      <name val="Times New Roman"/>
      <family val="1"/>
    </font>
    <font>
      <sz val="10"/>
      <name val="Calibri"/>
      <family val="2"/>
    </font>
    <font>
      <sz val="8"/>
      <name val="Tahoma"/>
      <family val="2"/>
    </font>
    <font>
      <b/>
      <sz val="11"/>
      <color indexed="63"/>
      <name val="Calibri"/>
      <family val="2"/>
    </font>
    <font>
      <b/>
      <sz val="11"/>
      <color indexed="63"/>
      <name val="Futura Bk B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amily val="2"/>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4"/>
      <name val="Arial MT"/>
    </font>
    <font>
      <sz val="10"/>
      <name val="Tahoma"/>
      <family val="2"/>
    </font>
    <font>
      <i/>
      <sz val="7"/>
      <name val="Arial"/>
      <family val="2"/>
    </font>
    <font>
      <b/>
      <sz val="9"/>
      <name val="Palatino"/>
      <family val="1"/>
    </font>
    <font>
      <sz val="9"/>
      <color indexed="21"/>
      <name val="Helvetica-Black"/>
    </font>
    <font>
      <b/>
      <sz val="10"/>
      <name val="Palatino"/>
      <family val="1"/>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8"/>
      <color indexed="9"/>
      <name val="Futura Bk BT"/>
      <family val="2"/>
    </font>
    <font>
      <b/>
      <sz val="11"/>
      <color indexed="8"/>
      <name val="Futura Bk BT"/>
      <family val="2"/>
    </font>
    <font>
      <b/>
      <sz val="8"/>
      <name val="Palatino"/>
      <family val="1"/>
    </font>
    <font>
      <sz val="11"/>
      <color indexed="10"/>
      <name val="Calibri"/>
      <family val="2"/>
    </font>
    <font>
      <sz val="11"/>
      <color indexed="10"/>
      <name val="Futura Bk BT"/>
      <family val="2"/>
    </font>
    <font>
      <u/>
      <sz val="10"/>
      <color indexed="30"/>
      <name val="Arial"/>
      <family val="2"/>
    </font>
    <font>
      <u/>
      <sz val="12"/>
      <color theme="10"/>
      <name val="Helvetica"/>
      <family val="2"/>
    </font>
    <font>
      <sz val="8"/>
      <name val="Calibri"/>
      <family val="2"/>
      <scheme val="minor"/>
    </font>
    <font>
      <sz val="11"/>
      <color theme="3" tint="0.39997558519241921"/>
      <name val="Helvetica"/>
    </font>
    <font>
      <b/>
      <sz val="11"/>
      <color theme="0"/>
      <name val="Helvetica"/>
    </font>
    <font>
      <b/>
      <sz val="11"/>
      <color theme="1"/>
      <name val="hebri"/>
    </font>
    <font>
      <sz val="11"/>
      <color theme="1"/>
      <name val="hebri"/>
    </font>
    <font>
      <u/>
      <sz val="9"/>
      <color theme="1"/>
      <name val="Helvetica"/>
    </font>
    <font>
      <b/>
      <sz val="11"/>
      <color theme="2"/>
      <name val="Helvetica"/>
    </font>
    <font>
      <sz val="11"/>
      <color theme="2"/>
      <name val="Helvetica"/>
    </font>
    <font>
      <sz val="11"/>
      <color theme="0"/>
      <name val="Calibri"/>
      <family val="2"/>
      <scheme val="minor"/>
    </font>
    <font>
      <sz val="11"/>
      <color theme="0"/>
      <name val="hebri"/>
    </font>
    <font>
      <sz val="11"/>
      <name val="hebri"/>
    </font>
    <font>
      <sz val="9"/>
      <name val="Helvetica"/>
    </font>
    <font>
      <sz val="9"/>
      <color rgb="FF2C2926"/>
      <name val="Helvetica"/>
    </font>
    <font>
      <sz val="9"/>
      <color rgb="FF242424"/>
      <name val="Helvetica"/>
    </font>
    <font>
      <sz val="8"/>
      <color theme="1"/>
      <name val="Helvetica"/>
    </font>
    <font>
      <u/>
      <sz val="9"/>
      <color rgb="FF0000FF"/>
      <name val="Helvetica"/>
    </font>
    <font>
      <u/>
      <sz val="9"/>
      <color rgb="FF0000EE"/>
      <name val="Helvetica"/>
    </font>
  </fonts>
  <fills count="9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4"/>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2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bgColor rgb="FF000000"/>
      </patternFill>
    </fill>
    <fill>
      <patternFill patternType="solid">
        <fgColor theme="3"/>
        <bgColor indexed="64"/>
      </patternFill>
    </fill>
  </fills>
  <borders count="60">
    <border>
      <left/>
      <right/>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top/>
      <bottom style="thin">
        <color theme="3"/>
      </bottom>
      <diagonal/>
    </border>
    <border>
      <left/>
      <right/>
      <top style="thin">
        <color rgb="FF009999"/>
      </top>
      <bottom style="thin">
        <color rgb="FF009999"/>
      </bottom>
      <diagonal/>
    </border>
    <border>
      <left style="medium">
        <color theme="3"/>
      </left>
      <right style="medium">
        <color theme="3"/>
      </right>
      <top style="medium">
        <color theme="3"/>
      </top>
      <bottom style="thin">
        <color theme="0"/>
      </bottom>
      <diagonal/>
    </border>
    <border>
      <left/>
      <right style="thin">
        <color theme="0"/>
      </right>
      <top/>
      <bottom/>
      <diagonal/>
    </border>
    <border>
      <left style="thin">
        <color theme="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style="medium">
        <color indexed="8"/>
      </right>
      <top/>
      <bottom/>
      <diagonal/>
    </border>
    <border>
      <left/>
      <right/>
      <top/>
      <bottom style="thick">
        <color indexed="62"/>
      </bottom>
      <diagonal/>
    </border>
    <border>
      <left/>
      <right/>
      <top/>
      <bottom style="thick">
        <color indexed="9"/>
      </bottom>
      <diagonal/>
    </border>
    <border>
      <left/>
      <right/>
      <top/>
      <bottom style="thick">
        <color indexed="22"/>
      </bottom>
      <diagonal/>
    </border>
    <border>
      <left/>
      <right/>
      <top/>
      <bottom style="medium">
        <color indexed="30"/>
      </bottom>
      <diagonal/>
    </border>
    <border>
      <left/>
      <right/>
      <top/>
      <bottom style="medium">
        <color indexed="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3"/>
      </left>
      <right style="thin">
        <color indexed="63"/>
      </right>
      <top style="thin">
        <color indexed="64"/>
      </top>
      <bottom style="thin">
        <color indexed="63"/>
      </bottom>
      <diagonal/>
    </border>
    <border>
      <left style="double">
        <color indexed="8"/>
      </left>
      <right style="thin">
        <color indexed="8"/>
      </right>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9"/>
      </top>
      <bottom style="double">
        <color indexed="9"/>
      </bottom>
      <diagonal/>
    </border>
    <border>
      <left/>
      <right/>
      <top style="thin">
        <color rgb="FF009999"/>
      </top>
      <bottom/>
      <diagonal/>
    </border>
    <border>
      <left/>
      <right/>
      <top/>
      <bottom style="thin">
        <color rgb="FF009999"/>
      </bottom>
      <diagonal/>
    </border>
    <border>
      <left style="thin">
        <color theme="0"/>
      </left>
      <right style="thin">
        <color theme="0"/>
      </right>
      <top/>
      <bottom/>
      <diagonal/>
    </border>
    <border>
      <left/>
      <right style="thin">
        <color theme="0"/>
      </right>
      <top/>
      <bottom style="thin">
        <color rgb="FF009999"/>
      </bottom>
      <diagonal/>
    </border>
    <border>
      <left/>
      <right style="thin">
        <color theme="0"/>
      </right>
      <top/>
      <bottom style="thin">
        <color theme="3"/>
      </bottom>
      <diagonal/>
    </border>
    <border>
      <left style="thin">
        <color theme="0"/>
      </left>
      <right/>
      <top/>
      <bottom style="thin">
        <color theme="3"/>
      </bottom>
      <diagonal/>
    </border>
  </borders>
  <cellStyleXfs count="1388">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164" fontId="1" fillId="0" borderId="0" applyFont="0" applyFill="0" applyBorder="0" applyAlignment="0" applyProtection="0"/>
    <xf numFmtId="164" fontId="9" fillId="0" borderId="0" applyFont="0" applyFill="0" applyBorder="0" applyAlignment="0" applyProtection="0"/>
    <xf numFmtId="0" fontId="9"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0" fontId="9" fillId="0" borderId="0"/>
    <xf numFmtId="0" fontId="11" fillId="0" borderId="0" applyNumberFormat="0" applyFill="0" applyBorder="0" applyAlignment="0" applyProtection="0"/>
    <xf numFmtId="0" fontId="9" fillId="0" borderId="0"/>
    <xf numFmtId="0" fontId="9" fillId="0" borderId="0"/>
    <xf numFmtId="0" fontId="1" fillId="0" borderId="0"/>
    <xf numFmtId="164" fontId="1" fillId="0" borderId="0" applyFont="0" applyFill="0" applyBorder="0" applyAlignment="0" applyProtection="0"/>
    <xf numFmtId="164" fontId="9" fillId="0" borderId="0" applyFont="0" applyFill="0" applyBorder="0" applyAlignment="0" applyProtection="0"/>
    <xf numFmtId="0" fontId="8" fillId="0" borderId="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8" fillId="0" borderId="0"/>
    <xf numFmtId="0" fontId="13" fillId="0" borderId="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12" applyNumberFormat="0" applyAlignment="0" applyProtection="0"/>
    <xf numFmtId="0" fontId="22" fillId="10" borderId="13" applyNumberFormat="0" applyAlignment="0" applyProtection="0"/>
    <xf numFmtId="0" fontId="23" fillId="10" borderId="12" applyNumberFormat="0" applyAlignment="0" applyProtection="0"/>
    <xf numFmtId="0" fontId="24" fillId="0" borderId="14" applyNumberFormat="0" applyFill="0" applyAlignment="0" applyProtection="0"/>
    <xf numFmtId="0" fontId="25" fillId="11" borderId="15" applyNumberFormat="0" applyAlignment="0" applyProtection="0"/>
    <xf numFmtId="0" fontId="26" fillId="0" borderId="0" applyNumberFormat="0" applyFill="0" applyBorder="0" applyAlignment="0" applyProtection="0"/>
    <xf numFmtId="0" fontId="9" fillId="12" borderId="16" applyNumberFormat="0" applyFont="0" applyAlignment="0" applyProtection="0"/>
    <xf numFmtId="0" fontId="27" fillId="0" borderId="0" applyNumberFormat="0" applyFill="0" applyBorder="0" applyAlignment="0" applyProtection="0"/>
    <xf numFmtId="0" fontId="28" fillId="0" borderId="17" applyNumberFormat="0" applyFill="0" applyAlignment="0" applyProtection="0"/>
    <xf numFmtId="0" fontId="2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9" fillId="36" borderId="0" applyNumberFormat="0" applyBorder="0" applyAlignment="0" applyProtection="0"/>
    <xf numFmtId="0" fontId="30" fillId="0" borderId="0"/>
    <xf numFmtId="0" fontId="31" fillId="0" borderId="0">
      <alignment vertical="top"/>
    </xf>
    <xf numFmtId="0" fontId="1" fillId="0" borderId="0"/>
    <xf numFmtId="9" fontId="1" fillId="0" borderId="0" applyFont="0" applyFill="0" applyBorder="0" applyAlignment="0" applyProtection="0"/>
    <xf numFmtId="165" fontId="1" fillId="0" borderId="0" applyFont="0" applyFill="0" applyBorder="0" applyAlignment="0" applyProtection="0"/>
    <xf numFmtId="0" fontId="8" fillId="0" borderId="0"/>
    <xf numFmtId="0" fontId="1" fillId="0" borderId="0"/>
    <xf numFmtId="0" fontId="9" fillId="0" borderId="0"/>
    <xf numFmtId="164" fontId="13" fillId="0" borderId="0" applyFont="0" applyFill="0" applyBorder="0" applyAlignment="0" applyProtection="0"/>
    <xf numFmtId="9" fontId="13" fillId="0" borderId="0" applyFont="0" applyFill="0" applyBorder="0" applyAlignment="0" applyProtection="0"/>
    <xf numFmtId="0" fontId="1" fillId="0" borderId="0"/>
    <xf numFmtId="172" fontId="8" fillId="0" borderId="0" applyFill="0" applyBorder="0" applyAlignment="0" applyProtection="0"/>
    <xf numFmtId="0" fontId="31" fillId="0" borderId="0">
      <alignment vertical="top"/>
    </xf>
    <xf numFmtId="0" fontId="8" fillId="0" borderId="0"/>
    <xf numFmtId="0" fontId="8" fillId="0" borderId="0"/>
    <xf numFmtId="0" fontId="31"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alignment vertical="top"/>
    </xf>
    <xf numFmtId="0" fontId="31" fillId="0" borderId="0">
      <alignment vertical="top"/>
    </xf>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xf numFmtId="0" fontId="39" fillId="0" borderId="0"/>
    <xf numFmtId="0" fontId="8" fillId="0" borderId="0"/>
    <xf numFmtId="0" fontId="8" fillId="0" borderId="0"/>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horizontal="left" wrapText="1"/>
    </xf>
    <xf numFmtId="0" fontId="8" fillId="0" borderId="0"/>
    <xf numFmtId="0" fontId="8" fillId="0" borderId="0"/>
    <xf numFmtId="0" fontId="40" fillId="0" borderId="29" applyNumberFormat="0" applyFill="0" applyProtection="0">
      <alignment horizontal="center"/>
    </xf>
    <xf numFmtId="0" fontId="8" fillId="0" borderId="0"/>
    <xf numFmtId="167" fontId="8" fillId="0" borderId="0" applyFont="0" applyFill="0" applyBorder="0" applyProtection="0">
      <alignment horizontal="right"/>
    </xf>
    <xf numFmtId="167" fontId="8" fillId="0" borderId="0" applyFont="0" applyFill="0" applyBorder="0" applyProtection="0">
      <alignment horizontal="right"/>
    </xf>
    <xf numFmtId="0" fontId="41" fillId="37" borderId="0" applyNumberFormat="0" applyBorder="0" applyAlignment="0" applyProtection="0"/>
    <xf numFmtId="0" fontId="41" fillId="37" borderId="0" applyNumberFormat="0" applyBorder="0" applyAlignment="0" applyProtection="0"/>
    <xf numFmtId="0" fontId="42"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2" fillId="38"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2" fillId="38"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3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3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2" fillId="38" borderId="0" applyNumberFormat="0" applyBorder="0" applyAlignment="0" applyProtection="0"/>
    <xf numFmtId="170" fontId="8" fillId="0" borderId="0" applyFont="0" applyFill="0" applyBorder="0" applyProtection="0">
      <alignment horizontal="right"/>
    </xf>
    <xf numFmtId="170" fontId="8" fillId="0" borderId="0" applyFont="0" applyFill="0" applyBorder="0" applyProtection="0">
      <alignment horizontal="right"/>
    </xf>
    <xf numFmtId="0" fontId="41" fillId="44" borderId="0" applyNumberFormat="0" applyBorder="0" applyAlignment="0" applyProtection="0"/>
    <xf numFmtId="0" fontId="41" fillId="44" borderId="0" applyNumberFormat="0" applyBorder="0" applyAlignment="0" applyProtection="0"/>
    <xf numFmtId="0" fontId="42" fillId="38"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2" fillId="3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7"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2"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2" fillId="38" borderId="0" applyNumberFormat="0" applyBorder="0" applyAlignment="0" applyProtection="0"/>
    <xf numFmtId="171" fontId="8" fillId="0" borderId="0" applyFont="0" applyFill="0" applyBorder="0" applyProtection="0">
      <alignment horizontal="right"/>
    </xf>
    <xf numFmtId="171" fontId="8" fillId="0" borderId="0" applyFont="0" applyFill="0" applyBorder="0" applyProtection="0">
      <alignment horizontal="right"/>
    </xf>
    <xf numFmtId="0" fontId="43" fillId="49" borderId="0" applyNumberFormat="0" applyBorder="0" applyAlignment="0" applyProtection="0"/>
    <xf numFmtId="0" fontId="43" fillId="49" borderId="0" applyNumberFormat="0" applyBorder="0" applyAlignment="0" applyProtection="0"/>
    <xf numFmtId="0" fontId="44" fillId="38"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4" fillId="47"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4" fillId="47"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4" fillId="47"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4" fillId="38"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4" fillId="38"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4" fillId="47"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4" fillId="5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4" fillId="52"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54"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4" fillId="38" borderId="0" applyNumberFormat="0" applyBorder="0" applyAlignment="0" applyProtection="0"/>
    <xf numFmtId="0" fontId="45" fillId="0" borderId="0" applyNumberFormat="0" applyFill="0" applyBorder="0" applyAlignment="0">
      <protection locked="0"/>
    </xf>
    <xf numFmtId="0" fontId="46" fillId="39"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173" fontId="8" fillId="0" borderId="0" applyBorder="0"/>
    <xf numFmtId="0" fontId="48" fillId="0" borderId="0" applyNumberFormat="0" applyAlignment="0">
      <alignment horizontal="left"/>
    </xf>
    <xf numFmtId="174" fontId="49" fillId="0" borderId="30" applyAlignment="0" applyProtection="0"/>
    <xf numFmtId="49" fontId="50" fillId="0" borderId="0" applyFont="0" applyFill="0" applyBorder="0" applyAlignment="0" applyProtection="0">
      <alignment horizontal="left"/>
    </xf>
    <xf numFmtId="3" fontId="51" fillId="0" borderId="0" applyAlignment="0" applyProtection="0"/>
    <xf numFmtId="169" fontId="33" fillId="0" borderId="0" applyFill="0" applyBorder="0" applyAlignment="0" applyProtection="0"/>
    <xf numFmtId="49" fontId="33" fillId="0" borderId="0" applyNumberFormat="0" applyAlignment="0" applyProtection="0">
      <alignment horizontal="left"/>
    </xf>
    <xf numFmtId="49" fontId="52" fillId="0" borderId="31" applyNumberFormat="0" applyAlignment="0" applyProtection="0">
      <alignment horizontal="left" wrapText="1"/>
    </xf>
    <xf numFmtId="49" fontId="52" fillId="0" borderId="0" applyNumberFormat="0" applyAlignment="0" applyProtection="0">
      <alignment horizontal="left" wrapText="1"/>
    </xf>
    <xf numFmtId="49" fontId="53" fillId="0" borderId="0" applyAlignment="0" applyProtection="0">
      <alignment horizontal="left"/>
    </xf>
    <xf numFmtId="0" fontId="54" fillId="47" borderId="32" applyNumberFormat="0" applyAlignment="0" applyProtection="0"/>
    <xf numFmtId="0" fontId="54" fillId="47" borderId="32" applyNumberFormat="0" applyAlignment="0" applyProtection="0"/>
    <xf numFmtId="0" fontId="55" fillId="47" borderId="32"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58" borderId="33" applyNumberFormat="0" applyAlignment="0" applyProtection="0"/>
    <xf numFmtId="0" fontId="56" fillId="58" borderId="33" applyNumberFormat="0" applyAlignment="0" applyProtection="0"/>
    <xf numFmtId="0" fontId="57" fillId="58" borderId="33" applyNumberFormat="0" applyAlignment="0" applyProtection="0"/>
    <xf numFmtId="171" fontId="51" fillId="0" borderId="0" applyFont="0" applyFill="0" applyBorder="0" applyProtection="0">
      <alignment horizontal="right"/>
    </xf>
    <xf numFmtId="175" fontId="51" fillId="0" borderId="0" applyFont="0" applyFill="0" applyBorder="0" applyProtection="0">
      <alignment horizontal="left"/>
    </xf>
    <xf numFmtId="176" fontId="36" fillId="59" borderId="28"/>
    <xf numFmtId="3" fontId="58" fillId="0" borderId="0"/>
    <xf numFmtId="3" fontId="58" fillId="0" borderId="0"/>
    <xf numFmtId="3" fontId="58" fillId="0" borderId="0"/>
    <xf numFmtId="3" fontId="58" fillId="0" borderId="0"/>
    <xf numFmtId="3" fontId="58" fillId="0" borderId="0"/>
    <xf numFmtId="3" fontId="58" fillId="0" borderId="0"/>
    <xf numFmtId="3" fontId="58" fillId="0" borderId="0"/>
    <xf numFmtId="3" fontId="58" fillId="0" borderId="0"/>
    <xf numFmtId="0" fontId="59" fillId="0" borderId="0" applyFont="0" applyFill="0" applyBorder="0" applyAlignment="0" applyProtection="0">
      <alignment horizontal="right"/>
    </xf>
    <xf numFmtId="177"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78" fontId="59" fillId="0" borderId="0" applyFont="0" applyFill="0" applyBorder="0" applyAlignment="0" applyProtection="0"/>
    <xf numFmtId="179" fontId="59" fillId="0" borderId="0" applyFont="0" applyFill="0" applyBorder="0" applyAlignment="0" applyProtection="0">
      <alignment horizontal="right"/>
    </xf>
    <xf numFmtId="164" fontId="8" fillId="0" borderId="0" applyFont="0" applyFill="0" applyBorder="0" applyAlignment="0" applyProtection="0"/>
    <xf numFmtId="164" fontId="8" fillId="0" borderId="0" applyFont="0" applyFill="0" applyBorder="0" applyAlignment="0" applyProtection="0"/>
    <xf numFmtId="164" fontId="41" fillId="0" borderId="0" applyFont="0" applyFill="0" applyBorder="0" applyAlignment="0" applyProtection="0"/>
    <xf numFmtId="180" fontId="59" fillId="0" borderId="0" applyFont="0" applyFill="0" applyBorder="0" applyAlignment="0" applyProtection="0"/>
    <xf numFmtId="164" fontId="8" fillId="0" borderId="0" applyFont="0" applyFill="0" applyBorder="0" applyAlignment="0" applyProtection="0"/>
    <xf numFmtId="164" fontId="60" fillId="0" borderId="0" applyFont="0" applyFill="0" applyBorder="0" applyAlignment="0" applyProtection="0"/>
    <xf numFmtId="164" fontId="8"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5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81" fontId="59" fillId="0" borderId="0" applyFont="0" applyFill="0" applyBorder="0" applyAlignment="0" applyProtection="0"/>
    <xf numFmtId="3" fontId="61" fillId="0" borderId="0" applyFont="0" applyFill="0" applyBorder="0" applyAlignment="0" applyProtection="0"/>
    <xf numFmtId="0" fontId="62" fillId="0" borderId="0"/>
    <xf numFmtId="0" fontId="63" fillId="0" borderId="0"/>
    <xf numFmtId="0" fontId="62" fillId="0" borderId="0"/>
    <xf numFmtId="0" fontId="63" fillId="0" borderId="0"/>
    <xf numFmtId="0" fontId="8" fillId="0" borderId="0"/>
    <xf numFmtId="0" fontId="8" fillId="0" borderId="0"/>
    <xf numFmtId="0" fontId="8" fillId="0" borderId="0"/>
    <xf numFmtId="0" fontId="32" fillId="0" borderId="0">
      <alignment horizontal="left"/>
    </xf>
    <xf numFmtId="0" fontId="32" fillId="0" borderId="0">
      <alignment horizontal="left"/>
    </xf>
    <xf numFmtId="0" fontId="8" fillId="0" borderId="0">
      <alignment horizontal="left"/>
    </xf>
    <xf numFmtId="0" fontId="8" fillId="0" borderId="0"/>
    <xf numFmtId="0" fontId="8" fillId="0" borderId="0">
      <alignment horizontal="left"/>
    </xf>
    <xf numFmtId="0" fontId="59" fillId="0" borderId="0" applyFont="0" applyFill="0" applyBorder="0" applyAlignment="0" applyProtection="0">
      <alignment horizontal="right"/>
    </xf>
    <xf numFmtId="165" fontId="8" fillId="0" borderId="0" applyFont="0" applyFill="0" applyBorder="0" applyAlignment="0" applyProtection="0"/>
    <xf numFmtId="0" fontId="8" fillId="0" borderId="0" applyFont="0" applyFill="0" applyBorder="0" applyAlignment="0" applyProtection="0"/>
    <xf numFmtId="182" fontId="8" fillId="0" borderId="0" applyFont="0" applyFill="0" applyBorder="0" applyAlignment="0" applyProtection="0"/>
    <xf numFmtId="183" fontId="64" fillId="0" borderId="0" applyFont="0" applyFill="0" applyBorder="0" applyAlignment="0" applyProtection="0"/>
    <xf numFmtId="0" fontId="59" fillId="0" borderId="0" applyFill="0" applyBorder="0" applyProtection="0"/>
    <xf numFmtId="165" fontId="42" fillId="0" borderId="0" applyFont="0" applyFill="0" applyBorder="0" applyAlignment="0" applyProtection="0"/>
    <xf numFmtId="184" fontId="64" fillId="0" borderId="0" applyFont="0" applyFill="0" applyBorder="0" applyAlignment="0" applyProtection="0"/>
    <xf numFmtId="165" fontId="65"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61" fillId="0" borderId="0" applyFont="0" applyFill="0" applyBorder="0" applyAlignment="0" applyProtection="0"/>
    <xf numFmtId="0" fontId="59" fillId="0" borderId="0" applyFont="0" applyFill="0" applyBorder="0" applyAlignment="0" applyProtection="0"/>
    <xf numFmtId="187" fontId="59" fillId="0" borderId="0" applyFont="0" applyFill="0" applyBorder="0" applyAlignment="0" applyProtection="0"/>
    <xf numFmtId="0" fontId="66" fillId="0" borderId="25" applyNumberFormat="0" applyBorder="0" applyAlignment="0" applyProtection="0">
      <alignment horizontal="right" vertical="center"/>
    </xf>
    <xf numFmtId="0" fontId="8" fillId="0" borderId="0">
      <protection locked="0"/>
    </xf>
    <xf numFmtId="0" fontId="8" fillId="0" borderId="0"/>
    <xf numFmtId="0" fontId="59" fillId="0" borderId="34" applyNumberFormat="0" applyFont="0" applyFill="0" applyAlignment="0" applyProtection="0"/>
    <xf numFmtId="0" fontId="8" fillId="0" borderId="0">
      <protection locked="0"/>
    </xf>
    <xf numFmtId="0" fontId="8" fillId="0" borderId="0">
      <protection locked="0"/>
    </xf>
    <xf numFmtId="0" fontId="8" fillId="0" borderId="0" applyFont="0" applyFill="0" applyBorder="0" applyAlignment="0" applyProtection="0"/>
    <xf numFmtId="0" fontId="8"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2" fontId="61" fillId="0" borderId="0" applyFont="0" applyFill="0" applyBorder="0" applyAlignment="0" applyProtection="0"/>
    <xf numFmtId="0" fontId="69" fillId="0" borderId="0"/>
    <xf numFmtId="0" fontId="70" fillId="0" borderId="0">
      <alignment horizontal="right"/>
      <protection locked="0"/>
    </xf>
    <xf numFmtId="0" fontId="8" fillId="0" borderId="19"/>
    <xf numFmtId="0" fontId="8" fillId="0" borderId="0">
      <alignment horizontal="left"/>
    </xf>
    <xf numFmtId="0" fontId="71" fillId="0" borderId="0">
      <alignment horizontal="left"/>
    </xf>
    <xf numFmtId="0" fontId="72" fillId="0" borderId="0" applyFill="0" applyBorder="0" applyProtection="0">
      <alignment horizontal="left"/>
    </xf>
    <xf numFmtId="0" fontId="72" fillId="0" borderId="0">
      <alignment horizontal="left"/>
    </xf>
    <xf numFmtId="0" fontId="73" fillId="0" borderId="0" applyNumberFormat="0" applyFill="0" applyBorder="0" applyProtection="0">
      <alignment horizontal="left"/>
    </xf>
    <xf numFmtId="0" fontId="74" fillId="0" borderId="0">
      <alignment horizontal="left"/>
    </xf>
    <xf numFmtId="0" fontId="73" fillId="0" borderId="0">
      <alignment horizontal="left"/>
    </xf>
    <xf numFmtId="0" fontId="8" fillId="0" borderId="0" applyFont="0" applyFill="0" applyBorder="0" applyProtection="0">
      <alignment horizontal="right"/>
    </xf>
    <xf numFmtId="0" fontId="8" fillId="0" borderId="0" applyFont="0" applyFill="0" applyBorder="0" applyProtection="0">
      <alignment horizontal="right"/>
    </xf>
    <xf numFmtId="0" fontId="75" fillId="40" borderId="0" applyNumberFormat="0" applyBorder="0" applyAlignment="0" applyProtection="0"/>
    <xf numFmtId="0" fontId="75" fillId="40" borderId="0" applyNumberFormat="0" applyBorder="0" applyAlignment="0" applyProtection="0"/>
    <xf numFmtId="0" fontId="76" fillId="40" borderId="0" applyNumberFormat="0" applyBorder="0" applyAlignment="0" applyProtection="0"/>
    <xf numFmtId="38" fontId="33" fillId="60" borderId="0" applyNumberFormat="0" applyBorder="0" applyAlignment="0" applyProtection="0"/>
    <xf numFmtId="0" fontId="8" fillId="0" borderId="0"/>
    <xf numFmtId="0" fontId="8" fillId="0" borderId="0"/>
    <xf numFmtId="0" fontId="59" fillId="0" borderId="0" applyFont="0" applyFill="0" applyBorder="0" applyAlignment="0" applyProtection="0">
      <alignment horizontal="right"/>
    </xf>
    <xf numFmtId="0" fontId="77" fillId="0" borderId="0" applyProtection="0">
      <alignment horizontal="right"/>
    </xf>
    <xf numFmtId="0" fontId="78" fillId="0" borderId="0">
      <alignment horizontal="left"/>
    </xf>
    <xf numFmtId="0" fontId="78" fillId="0" borderId="0">
      <alignment horizontal="left"/>
    </xf>
    <xf numFmtId="0" fontId="38" fillId="0" borderId="24" applyNumberFormat="0" applyAlignment="0" applyProtection="0">
      <alignment horizontal="left" vertical="center"/>
    </xf>
    <xf numFmtId="0" fontId="38" fillId="0" borderId="26">
      <alignment horizontal="left" vertical="center"/>
    </xf>
    <xf numFmtId="0" fontId="79" fillId="61" borderId="35" applyProtection="0">
      <alignment horizontal="right"/>
    </xf>
    <xf numFmtId="0" fontId="80" fillId="61" borderId="0" applyProtection="0">
      <alignment horizontal="left"/>
    </xf>
    <xf numFmtId="0" fontId="81" fillId="0" borderId="0" applyNumberFormat="0" applyFill="0" applyBorder="0" applyAlignment="0" applyProtection="0"/>
    <xf numFmtId="0" fontId="82" fillId="0" borderId="36" applyNumberFormat="0" applyFill="0" applyAlignment="0" applyProtection="0"/>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0" fontId="84" fillId="0" borderId="37" applyNumberFormat="0" applyFill="0" applyAlignment="0" applyProtection="0"/>
    <xf numFmtId="0" fontId="83" fillId="0" borderId="0">
      <alignment vertical="top" wrapText="1"/>
    </xf>
    <xf numFmtId="0" fontId="85" fillId="0" borderId="0">
      <alignment horizontal="left"/>
    </xf>
    <xf numFmtId="0" fontId="8" fillId="0" borderId="21">
      <alignment horizontal="left" vertical="top"/>
    </xf>
    <xf numFmtId="0" fontId="86" fillId="0" borderId="38" applyNumberFormat="0" applyFill="0" applyAlignment="0" applyProtection="0"/>
    <xf numFmtId="0" fontId="86" fillId="0" borderId="38" applyNumberFormat="0" applyFill="0" applyAlignment="0" applyProtection="0"/>
    <xf numFmtId="188" fontId="38" fillId="0" borderId="0" applyNumberFormat="0" applyFill="0" applyAlignment="0" applyProtection="0"/>
    <xf numFmtId="188" fontId="38" fillId="0" borderId="0" applyNumberFormat="0" applyFill="0" applyAlignment="0" applyProtection="0"/>
    <xf numFmtId="0" fontId="87" fillId="0" borderId="37" applyNumberFormat="0" applyFill="0" applyAlignment="0" applyProtection="0"/>
    <xf numFmtId="188" fontId="38" fillId="0" borderId="0" applyNumberFormat="0" applyFill="0" applyAlignment="0" applyProtection="0"/>
    <xf numFmtId="0" fontId="88" fillId="0" borderId="0">
      <alignment horizontal="left"/>
    </xf>
    <xf numFmtId="0" fontId="8" fillId="0" borderId="21">
      <alignment horizontal="left" vertical="top"/>
    </xf>
    <xf numFmtId="0" fontId="89" fillId="0" borderId="39" applyNumberFormat="0" applyFill="0" applyAlignment="0" applyProtection="0"/>
    <xf numFmtId="0" fontId="89" fillId="0" borderId="39" applyNumberFormat="0" applyFill="0" applyAlignment="0" applyProtection="0"/>
    <xf numFmtId="188" fontId="90" fillId="0" borderId="0" applyNumberFormat="0" applyFill="0" applyAlignment="0" applyProtection="0"/>
    <xf numFmtId="188" fontId="90" fillId="0" borderId="0" applyNumberFormat="0" applyFill="0" applyAlignment="0" applyProtection="0"/>
    <xf numFmtId="0" fontId="57" fillId="0" borderId="40" applyNumberFormat="0" applyFill="0" applyAlignment="0" applyProtection="0"/>
    <xf numFmtId="188" fontId="90" fillId="0" borderId="0" applyNumberFormat="0" applyFill="0" applyAlignment="0" applyProtection="0"/>
    <xf numFmtId="0" fontId="91" fillId="0" borderId="0">
      <alignment horizontal="left"/>
    </xf>
    <xf numFmtId="0" fontId="89" fillId="0" borderId="0" applyNumberFormat="0" applyFill="0" applyBorder="0" applyAlignment="0" applyProtection="0"/>
    <xf numFmtId="0" fontId="89" fillId="0" borderId="0" applyNumberFormat="0" applyFill="0" applyBorder="0" applyAlignment="0" applyProtection="0"/>
    <xf numFmtId="188" fontId="32" fillId="0" borderId="0" applyNumberFormat="0" applyFill="0" applyAlignment="0" applyProtection="0"/>
    <xf numFmtId="188" fontId="32" fillId="0" borderId="0" applyNumberFormat="0" applyFill="0" applyAlignment="0" applyProtection="0"/>
    <xf numFmtId="0" fontId="57" fillId="0" borderId="0" applyNumberFormat="0" applyFill="0" applyBorder="0" applyAlignment="0" applyProtection="0"/>
    <xf numFmtId="188" fontId="32" fillId="0" borderId="0" applyNumberFormat="0" applyFill="0" applyAlignment="0" applyProtection="0"/>
    <xf numFmtId="188" fontId="92" fillId="0" borderId="0" applyNumberFormat="0" applyFill="0" applyAlignment="0" applyProtection="0"/>
    <xf numFmtId="188" fontId="93" fillId="0" borderId="0" applyNumberFormat="0" applyFill="0" applyAlignment="0" applyProtection="0"/>
    <xf numFmtId="188" fontId="93" fillId="0" borderId="0" applyNumberFormat="0" applyFont="0" applyFill="0" applyBorder="0" applyAlignment="0" applyProtection="0"/>
    <xf numFmtId="188" fontId="93" fillId="0" borderId="0" applyNumberFormat="0" applyFont="0" applyFill="0" applyBorder="0" applyAlignment="0" applyProtection="0"/>
    <xf numFmtId="0" fontId="69" fillId="0" borderId="0"/>
    <xf numFmtId="0" fontId="69" fillId="0" borderId="0"/>
    <xf numFmtId="0" fontId="69" fillId="0" borderId="0"/>
    <xf numFmtId="0" fontId="69" fillId="0" borderId="0"/>
    <xf numFmtId="0" fontId="69" fillId="0" borderId="0"/>
    <xf numFmtId="0" fontId="8" fillId="0" borderId="0">
      <alignment horizontal="center"/>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xf numFmtId="0" fontId="94"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5" fillId="0" borderId="0" applyNumberFormat="0" applyFill="0" applyBorder="0" applyAlignment="0" applyProtection="0"/>
    <xf numFmtId="0" fontId="98" fillId="0" borderId="0" applyFill="0" applyBorder="0" applyProtection="0">
      <alignment horizontal="left"/>
    </xf>
    <xf numFmtId="10" fontId="33" fillId="62" borderId="22" applyNumberFormat="0" applyBorder="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100"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99" fillId="43" borderId="32" applyNumberFormat="0" applyAlignment="0" applyProtection="0"/>
    <xf numFmtId="0" fontId="64" fillId="0" borderId="0" applyFill="0" applyBorder="0" applyProtection="0"/>
    <xf numFmtId="0" fontId="64" fillId="0" borderId="0" applyFill="0" applyBorder="0" applyProtection="0"/>
    <xf numFmtId="0" fontId="64" fillId="0" borderId="0" applyFill="0" applyBorder="0" applyProtection="0"/>
    <xf numFmtId="0" fontId="64" fillId="0" borderId="0" applyFill="0" applyBorder="0" applyProtection="0"/>
    <xf numFmtId="0" fontId="79" fillId="0" borderId="41" applyProtection="0">
      <alignment horizontal="right"/>
    </xf>
    <xf numFmtId="0" fontId="79" fillId="0" borderId="35" applyProtection="0">
      <alignment horizontal="right"/>
    </xf>
    <xf numFmtId="0" fontId="79" fillId="0" borderId="42" applyProtection="0">
      <alignment horizontal="center"/>
      <protection locked="0"/>
    </xf>
    <xf numFmtId="0" fontId="8" fillId="0" borderId="0"/>
    <xf numFmtId="0" fontId="101" fillId="0" borderId="43" applyNumberFormat="0" applyFill="0" applyAlignment="0" applyProtection="0"/>
    <xf numFmtId="0" fontId="101" fillId="0" borderId="43" applyNumberFormat="0" applyFill="0" applyAlignment="0" applyProtection="0"/>
    <xf numFmtId="0" fontId="102" fillId="0" borderId="43" applyNumberFormat="0" applyFill="0" applyAlignment="0" applyProtection="0"/>
    <xf numFmtId="0" fontId="8" fillId="0" borderId="0"/>
    <xf numFmtId="0" fontId="8" fillId="0" borderId="0"/>
    <xf numFmtId="0" fontId="8" fillId="0" borderId="0"/>
    <xf numFmtId="0" fontId="8" fillId="0" borderId="0"/>
    <xf numFmtId="189" fontId="59" fillId="0" borderId="0" applyFont="0" applyFill="0" applyBorder="0" applyAlignment="0" applyProtection="0"/>
    <xf numFmtId="190" fontId="59" fillId="0" borderId="0" applyFont="0" applyFill="0" applyBorder="0" applyAlignment="0" applyProtection="0"/>
    <xf numFmtId="191" fontId="31" fillId="0" borderId="0" applyFont="0" applyFill="0" applyBorder="0" applyAlignment="0" applyProtection="0"/>
    <xf numFmtId="182" fontId="31" fillId="0" borderId="0" applyFont="0" applyFill="0" applyBorder="0" applyAlignment="0" applyProtection="0"/>
    <xf numFmtId="0" fontId="103" fillId="0" borderId="0" applyNumberFormat="0">
      <alignment horizontal="left"/>
    </xf>
    <xf numFmtId="0" fontId="59" fillId="0" borderId="0" applyFont="0" applyFill="0" applyBorder="0" applyAlignment="0" applyProtection="0">
      <alignment horizontal="right"/>
    </xf>
    <xf numFmtId="192" fontId="59" fillId="0" borderId="0" applyFont="0" applyFill="0" applyBorder="0" applyAlignment="0" applyProtection="0">
      <alignment horizontal="right"/>
    </xf>
    <xf numFmtId="1" fontId="8" fillId="0" borderId="0" applyFont="0" applyFill="0" applyBorder="0" applyProtection="0">
      <alignment horizontal="right"/>
    </xf>
    <xf numFmtId="1" fontId="8" fillId="0" borderId="0" applyFont="0" applyFill="0" applyBorder="0" applyProtection="0">
      <alignment horizontal="right"/>
    </xf>
    <xf numFmtId="0" fontId="104" fillId="63" borderId="0" applyNumberFormat="0" applyBorder="0" applyAlignment="0" applyProtection="0"/>
    <xf numFmtId="0" fontId="104" fillId="63" borderId="0" applyNumberFormat="0" applyBorder="0" applyAlignment="0" applyProtection="0"/>
    <xf numFmtId="0" fontId="105" fillId="63" borderId="0" applyNumberFormat="0" applyBorder="0" applyAlignment="0" applyProtection="0"/>
    <xf numFmtId="37" fontId="106" fillId="0" borderId="0"/>
    <xf numFmtId="0" fontId="107" fillId="0" borderId="0"/>
    <xf numFmtId="3" fontId="108" fillId="0" borderId="0"/>
    <xf numFmtId="0" fontId="107" fillId="0" borderId="0"/>
    <xf numFmtId="0" fontId="107" fillId="0" borderId="0"/>
    <xf numFmtId="0" fontId="107" fillId="0" borderId="0"/>
    <xf numFmtId="0" fontId="107" fillId="0" borderId="0"/>
    <xf numFmtId="0" fontId="59" fillId="0" borderId="0" applyFill="0" applyBorder="0" applyProtection="0"/>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alignment vertical="top"/>
    </xf>
    <xf numFmtId="0" fontId="8" fillId="0" borderId="0">
      <alignment vertical="top"/>
    </xf>
    <xf numFmtId="0" fontId="41" fillId="0" borderId="0"/>
    <xf numFmtId="0" fontId="8" fillId="0" borderId="0">
      <alignment vertical="top"/>
    </xf>
    <xf numFmtId="0" fontId="37" fillId="0" borderId="0"/>
    <xf numFmtId="0" fontId="42" fillId="0" borderId="0"/>
    <xf numFmtId="0" fontId="42" fillId="0" borderId="0"/>
    <xf numFmtId="0" fontId="8"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8" fillId="0" borderId="0"/>
    <xf numFmtId="0" fontId="8" fillId="0" borderId="0"/>
    <xf numFmtId="0" fontId="42" fillId="0" borderId="0"/>
    <xf numFmtId="0" fontId="42" fillId="0" borderId="0"/>
    <xf numFmtId="0" fontId="8" fillId="0" borderId="0"/>
    <xf numFmtId="0" fontId="42" fillId="0" borderId="0"/>
    <xf numFmtId="0" fontId="42" fillId="0" borderId="0"/>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8" fillId="0" borderId="0">
      <alignment vertical="top"/>
    </xf>
    <xf numFmtId="0" fontId="8" fillId="0" borderId="0"/>
    <xf numFmtId="0" fontId="8" fillId="0" borderId="0"/>
    <xf numFmtId="0" fontId="13" fillId="0" borderId="0"/>
    <xf numFmtId="0" fontId="60" fillId="0" borderId="0"/>
    <xf numFmtId="0" fontId="60" fillId="0" borderId="0"/>
    <xf numFmtId="0" fontId="8" fillId="0" borderId="0"/>
    <xf numFmtId="0" fontId="8" fillId="0" borderId="0"/>
    <xf numFmtId="0" fontId="8" fillId="0" borderId="0"/>
    <xf numFmtId="0" fontId="60" fillId="0" borderId="0"/>
    <xf numFmtId="0" fontId="60" fillId="0" borderId="0"/>
    <xf numFmtId="0" fontId="60" fillId="0" borderId="0"/>
    <xf numFmtId="0" fontId="8" fillId="0" borderId="0"/>
    <xf numFmtId="0" fontId="8" fillId="0" borderId="0"/>
    <xf numFmtId="0" fontId="60" fillId="0" borderId="0"/>
    <xf numFmtId="0" fontId="42" fillId="0" borderId="0"/>
    <xf numFmtId="0" fontId="60" fillId="0" borderId="0"/>
    <xf numFmtId="0" fontId="13" fillId="0" borderId="0"/>
    <xf numFmtId="0" fontId="42" fillId="0" borderId="0"/>
    <xf numFmtId="0" fontId="60" fillId="0" borderId="0"/>
    <xf numFmtId="0" fontId="60" fillId="0" borderId="0"/>
    <xf numFmtId="0" fontId="42" fillId="0" borderId="0"/>
    <xf numFmtId="0" fontId="8" fillId="0" borderId="0"/>
    <xf numFmtId="0" fontId="8" fillId="0" borderId="0">
      <alignment vertical="top"/>
    </xf>
    <xf numFmtId="0" fontId="60" fillId="0" borderId="0"/>
    <xf numFmtId="0" fontId="60" fillId="0" borderId="0"/>
    <xf numFmtId="0" fontId="8" fillId="0" borderId="0">
      <alignment vertical="top"/>
    </xf>
    <xf numFmtId="0" fontId="60" fillId="0" borderId="0"/>
    <xf numFmtId="0" fontId="60" fillId="0" borderId="0"/>
    <xf numFmtId="0" fontId="60" fillId="0" borderId="0"/>
    <xf numFmtId="0" fontId="60" fillId="0" borderId="0"/>
    <xf numFmtId="172" fontId="8" fillId="0" borderId="0" applyFill="0" applyBorder="0" applyAlignment="0" applyProtection="0"/>
    <xf numFmtId="0" fontId="60" fillId="0" borderId="0"/>
    <xf numFmtId="0" fontId="109" fillId="0" borderId="0"/>
    <xf numFmtId="0" fontId="8" fillId="0" borderId="0">
      <alignment vertical="top"/>
    </xf>
    <xf numFmtId="0" fontId="31" fillId="0" borderId="0"/>
    <xf numFmtId="0" fontId="41" fillId="0" borderId="0"/>
    <xf numFmtId="0" fontId="37" fillId="0" borderId="0"/>
    <xf numFmtId="0" fontId="8" fillId="0" borderId="0"/>
    <xf numFmtId="0" fontId="8" fillId="0" borderId="0"/>
    <xf numFmtId="0" fontId="8" fillId="0" borderId="0"/>
    <xf numFmtId="0" fontId="41" fillId="0" borderId="0"/>
    <xf numFmtId="0" fontId="8" fillId="0" borderId="0"/>
    <xf numFmtId="0" fontId="42" fillId="0" borderId="0"/>
    <xf numFmtId="0" fontId="42" fillId="0" borderId="0"/>
    <xf numFmtId="0" fontId="10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60" fillId="0" borderId="0"/>
    <xf numFmtId="0" fontId="60" fillId="0" borderId="0"/>
    <xf numFmtId="0" fontId="60" fillId="0" borderId="0"/>
    <xf numFmtId="0" fontId="60" fillId="0" borderId="0"/>
    <xf numFmtId="0" fontId="60" fillId="0" borderId="0"/>
    <xf numFmtId="0" fontId="8" fillId="0" borderId="0"/>
    <xf numFmtId="0" fontId="8" fillId="0" borderId="0"/>
    <xf numFmtId="0" fontId="60" fillId="0" borderId="0"/>
    <xf numFmtId="0" fontId="60" fillId="0" borderId="0"/>
    <xf numFmtId="0" fontId="60" fillId="0" borderId="0"/>
    <xf numFmtId="0" fontId="60" fillId="0" borderId="0"/>
    <xf numFmtId="0" fontId="60" fillId="0" borderId="0"/>
    <xf numFmtId="0" fontId="8" fillId="0" borderId="0"/>
    <xf numFmtId="0" fontId="42" fillId="0" borderId="0"/>
    <xf numFmtId="0" fontId="8" fillId="0" borderId="0">
      <alignment vertical="top"/>
    </xf>
    <xf numFmtId="0" fontId="8" fillId="0" borderId="0"/>
    <xf numFmtId="0" fontId="42" fillId="0" borderId="0"/>
    <xf numFmtId="0" fontId="42" fillId="0" borderId="0"/>
    <xf numFmtId="0" fontId="42" fillId="0" borderId="0"/>
    <xf numFmtId="0" fontId="42" fillId="0" borderId="0"/>
    <xf numFmtId="0" fontId="42" fillId="0" borderId="0"/>
    <xf numFmtId="0" fontId="8" fillId="0" borderId="0"/>
    <xf numFmtId="0" fontId="42" fillId="0" borderId="0"/>
    <xf numFmtId="0" fontId="42" fillId="0" borderId="0"/>
    <xf numFmtId="0" fontId="42" fillId="0" borderId="0"/>
    <xf numFmtId="0" fontId="11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xf numFmtId="0" fontId="60" fillId="0" borderId="0"/>
    <xf numFmtId="0" fontId="111" fillId="3" borderId="0"/>
    <xf numFmtId="0" fontId="60" fillId="0" borderId="0"/>
    <xf numFmtId="0" fontId="8" fillId="0" borderId="0"/>
    <xf numFmtId="0" fontId="8" fillId="0" borderId="0"/>
    <xf numFmtId="0" fontId="60" fillId="0" borderId="0"/>
    <xf numFmtId="0" fontId="60" fillId="0" borderId="0"/>
    <xf numFmtId="0" fontId="60" fillId="0" borderId="0"/>
    <xf numFmtId="0" fontId="60" fillId="0" borderId="0"/>
    <xf numFmtId="0" fontId="1" fillId="0" borderId="0"/>
    <xf numFmtId="0" fontId="8" fillId="0" borderId="0">
      <alignment vertical="top"/>
    </xf>
    <xf numFmtId="0" fontId="8" fillId="0" borderId="0">
      <alignment vertical="top"/>
    </xf>
    <xf numFmtId="0" fontId="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13" fillId="0" borderId="0"/>
    <xf numFmtId="0" fontId="8" fillId="0" borderId="0">
      <alignment vertical="top"/>
    </xf>
    <xf numFmtId="0" fontId="8" fillId="0" borderId="0"/>
    <xf numFmtId="0" fontId="8"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alignment vertical="top"/>
    </xf>
    <xf numFmtId="0" fontId="8" fillId="0" borderId="0"/>
    <xf numFmtId="0" fontId="8" fillId="0" borderId="0"/>
    <xf numFmtId="0" fontId="8" fillId="0" borderId="0">
      <alignment vertical="top"/>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8" fillId="0" borderId="0">
      <alignment vertical="top"/>
    </xf>
    <xf numFmtId="0" fontId="8" fillId="0" borderId="0">
      <alignment vertical="top"/>
    </xf>
    <xf numFmtId="0" fontId="8" fillId="0" borderId="0">
      <alignment vertical="top"/>
    </xf>
    <xf numFmtId="0" fontId="8" fillId="64" borderId="44" applyNumberFormat="0" applyFont="0" applyAlignment="0" applyProtection="0"/>
    <xf numFmtId="0" fontId="42" fillId="64" borderId="44" applyNumberFormat="0" applyFont="0" applyAlignment="0" applyProtection="0"/>
    <xf numFmtId="0" fontId="112" fillId="0" borderId="0"/>
    <xf numFmtId="0" fontId="69" fillId="0" borderId="0"/>
    <xf numFmtId="0" fontId="69" fillId="0" borderId="0"/>
    <xf numFmtId="0" fontId="113" fillId="47" borderId="45" applyNumberFormat="0" applyAlignment="0" applyProtection="0"/>
    <xf numFmtId="0" fontId="113" fillId="47" borderId="45" applyNumberFormat="0" applyAlignment="0" applyProtection="0"/>
    <xf numFmtId="0" fontId="114" fillId="47" borderId="45" applyNumberFormat="0" applyAlignment="0" applyProtection="0"/>
    <xf numFmtId="40" fontId="115" fillId="3" borderId="0">
      <alignment horizontal="right"/>
    </xf>
    <xf numFmtId="0" fontId="116" fillId="3" borderId="0">
      <alignment horizontal="right"/>
    </xf>
    <xf numFmtId="0" fontId="117" fillId="3" borderId="46"/>
    <xf numFmtId="0" fontId="117" fillId="0" borderId="0" applyBorder="0">
      <alignment horizontal="centerContinuous"/>
    </xf>
    <xf numFmtId="0" fontId="118" fillId="0" borderId="0" applyBorder="0">
      <alignment horizontal="centerContinuous"/>
    </xf>
    <xf numFmtId="193" fontId="8" fillId="0" borderId="0" applyFont="0" applyFill="0" applyBorder="0" applyProtection="0">
      <alignment horizontal="right"/>
    </xf>
    <xf numFmtId="193" fontId="8" fillId="0" borderId="0" applyFont="0" applyFill="0" applyBorder="0" applyProtection="0">
      <alignment horizontal="right"/>
    </xf>
    <xf numFmtId="1" fontId="119" fillId="0" borderId="0" applyProtection="0">
      <alignment horizontal="right" vertical="center"/>
    </xf>
    <xf numFmtId="9" fontId="120"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9" fontId="8"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2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6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94" fontId="64" fillId="0" borderId="0" applyFont="0" applyFill="0" applyBorder="0" applyAlignment="0" applyProtection="0"/>
    <xf numFmtId="3" fontId="33" fillId="65" borderId="47"/>
    <xf numFmtId="3" fontId="33" fillId="0" borderId="47" applyFont="0" applyFill="0" applyBorder="0" applyAlignment="0" applyProtection="0">
      <protection locked="0"/>
    </xf>
    <xf numFmtId="0" fontId="112" fillId="0" borderId="0"/>
    <xf numFmtId="0" fontId="8" fillId="0" borderId="0"/>
    <xf numFmtId="0" fontId="33" fillId="0" borderId="0"/>
    <xf numFmtId="195" fontId="122" fillId="0" borderId="0"/>
    <xf numFmtId="0" fontId="8" fillId="0" borderId="0"/>
    <xf numFmtId="0" fontId="8" fillId="0" borderId="0"/>
    <xf numFmtId="2" fontId="123" fillId="66" borderId="27" applyAlignment="0" applyProtection="0">
      <protection locked="0"/>
    </xf>
    <xf numFmtId="0" fontId="124" fillId="62" borderId="27" applyNumberFormat="0" applyAlignment="0" applyProtection="0"/>
    <xf numFmtId="0" fontId="125" fillId="67" borderId="22" applyNumberFormat="0" applyAlignment="0" applyProtection="0">
      <alignment horizontal="center" vertical="center"/>
    </xf>
    <xf numFmtId="0" fontId="33" fillId="0" borderId="0"/>
    <xf numFmtId="0" fontId="8" fillId="0" borderId="0"/>
    <xf numFmtId="4" fontId="31" fillId="68" borderId="45" applyNumberFormat="0" applyProtection="0">
      <alignment vertical="center"/>
    </xf>
    <xf numFmtId="4" fontId="126" fillId="68" borderId="45" applyNumberFormat="0" applyProtection="0">
      <alignment vertical="center"/>
    </xf>
    <xf numFmtId="4" fontId="31" fillId="68" borderId="45" applyNumberFormat="0" applyProtection="0">
      <alignment horizontal="left" vertical="center"/>
    </xf>
    <xf numFmtId="4" fontId="31" fillId="68" borderId="45" applyNumberFormat="0" applyProtection="0">
      <alignment horizontal="left" vertical="center"/>
    </xf>
    <xf numFmtId="0" fontId="8" fillId="69" borderId="45" applyNumberFormat="0" applyProtection="0">
      <alignment horizontal="left" vertical="center"/>
    </xf>
    <xf numFmtId="4" fontId="31" fillId="70" borderId="45" applyNumberFormat="0" applyProtection="0">
      <alignment horizontal="right" vertical="center"/>
    </xf>
    <xf numFmtId="4" fontId="31" fillId="71" borderId="45" applyNumberFormat="0" applyProtection="0">
      <alignment horizontal="right" vertical="center"/>
    </xf>
    <xf numFmtId="4" fontId="31" fillId="72" borderId="45" applyNumberFormat="0" applyProtection="0">
      <alignment horizontal="right" vertical="center"/>
    </xf>
    <xf numFmtId="4" fontId="31" fillId="73" borderId="45" applyNumberFormat="0" applyProtection="0">
      <alignment horizontal="right" vertical="center"/>
    </xf>
    <xf numFmtId="4" fontId="31" fillId="74" borderId="45" applyNumberFormat="0" applyProtection="0">
      <alignment horizontal="right" vertical="center"/>
    </xf>
    <xf numFmtId="4" fontId="31" fillId="75" borderId="45" applyNumberFormat="0" applyProtection="0">
      <alignment horizontal="right" vertical="center"/>
    </xf>
    <xf numFmtId="4" fontId="31" fillId="76" borderId="45" applyNumberFormat="0" applyProtection="0">
      <alignment horizontal="right" vertical="center"/>
    </xf>
    <xf numFmtId="4" fontId="31" fillId="77" borderId="45" applyNumberFormat="0" applyProtection="0">
      <alignment horizontal="right" vertical="center"/>
    </xf>
    <xf numFmtId="4" fontId="31" fillId="78" borderId="45" applyNumberFormat="0" applyProtection="0">
      <alignment horizontal="right" vertical="center"/>
    </xf>
    <xf numFmtId="4" fontId="36" fillId="79" borderId="45" applyNumberFormat="0" applyProtection="0">
      <alignment horizontal="left" vertical="center"/>
    </xf>
    <xf numFmtId="4" fontId="31" fillId="80" borderId="48" applyNumberFormat="0" applyProtection="0">
      <alignment horizontal="left" vertical="center"/>
    </xf>
    <xf numFmtId="4" fontId="127" fillId="81" borderId="0" applyNumberFormat="0" applyProtection="0">
      <alignment horizontal="left" vertical="center"/>
    </xf>
    <xf numFmtId="0" fontId="8" fillId="69" borderId="45" applyNumberFormat="0" applyProtection="0">
      <alignment horizontal="left" vertical="center"/>
    </xf>
    <xf numFmtId="4" fontId="31" fillId="80" borderId="45" applyNumberFormat="0" applyProtection="0">
      <alignment horizontal="left" vertical="center"/>
    </xf>
    <xf numFmtId="4" fontId="31" fillId="82" borderId="45" applyNumberFormat="0" applyProtection="0">
      <alignment horizontal="left" vertical="center"/>
    </xf>
    <xf numFmtId="0" fontId="8" fillId="82" borderId="45" applyNumberFormat="0" applyProtection="0">
      <alignment horizontal="left" vertical="center"/>
    </xf>
    <xf numFmtId="0" fontId="8" fillId="82" borderId="45" applyNumberFormat="0" applyProtection="0">
      <alignment horizontal="left" vertical="center"/>
    </xf>
    <xf numFmtId="0" fontId="8" fillId="67" borderId="45" applyNumberFormat="0" applyProtection="0">
      <alignment horizontal="left" vertical="center"/>
    </xf>
    <xf numFmtId="0" fontId="8" fillId="67" borderId="45" applyNumberFormat="0" applyProtection="0">
      <alignment horizontal="left" vertical="center"/>
    </xf>
    <xf numFmtId="0" fontId="8" fillId="60" borderId="45" applyNumberFormat="0" applyProtection="0">
      <alignment horizontal="left" vertical="center"/>
    </xf>
    <xf numFmtId="0" fontId="8" fillId="60"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4" fontId="31" fillId="62" borderId="45" applyNumberFormat="0" applyProtection="0">
      <alignment vertical="center"/>
    </xf>
    <xf numFmtId="4" fontId="126" fillId="62" borderId="45" applyNumberFormat="0" applyProtection="0">
      <alignment vertical="center"/>
    </xf>
    <xf numFmtId="4" fontId="31" fillId="62" borderId="45" applyNumberFormat="0" applyProtection="0">
      <alignment horizontal="left" vertical="center"/>
    </xf>
    <xf numFmtId="4" fontId="31" fillId="62" borderId="45" applyNumberFormat="0" applyProtection="0">
      <alignment horizontal="left" vertical="center"/>
    </xf>
    <xf numFmtId="4" fontId="31" fillId="80" borderId="45" applyNumberFormat="0" applyProtection="0">
      <alignment horizontal="right" vertical="center"/>
    </xf>
    <xf numFmtId="4" fontId="126" fillId="80" borderId="45" applyNumberFormat="0" applyProtection="0">
      <alignment horizontal="right" vertical="center"/>
    </xf>
    <xf numFmtId="0" fontId="8" fillId="69" borderId="45" applyNumberFormat="0" applyProtection="0">
      <alignment horizontal="left" vertical="center"/>
    </xf>
    <xf numFmtId="0" fontId="8" fillId="69" borderId="45" applyNumberFormat="0" applyProtection="0">
      <alignment horizontal="left" vertical="center"/>
    </xf>
    <xf numFmtId="0" fontId="128" fillId="0" borderId="0"/>
    <xf numFmtId="4" fontId="129" fillId="80" borderId="45" applyNumberFormat="0" applyProtection="0">
      <alignment horizontal="right" vertical="center"/>
    </xf>
    <xf numFmtId="0" fontId="8" fillId="0" borderId="19"/>
    <xf numFmtId="0" fontId="31" fillId="0" borderId="0">
      <alignment vertical="top"/>
    </xf>
    <xf numFmtId="0" fontId="8" fillId="0" borderId="0"/>
    <xf numFmtId="0" fontId="8" fillId="0" borderId="0"/>
    <xf numFmtId="0" fontId="39" fillId="0" borderId="0"/>
    <xf numFmtId="0" fontId="31" fillId="0" borderId="0">
      <alignment vertical="top"/>
    </xf>
    <xf numFmtId="0" fontId="8" fillId="0" borderId="0"/>
    <xf numFmtId="0" fontId="8" fillId="0" borderId="0">
      <alignment vertical="top"/>
    </xf>
    <xf numFmtId="0" fontId="130" fillId="3" borderId="23">
      <alignment horizontal="center"/>
    </xf>
    <xf numFmtId="0" fontId="131" fillId="83" borderId="49"/>
    <xf numFmtId="3" fontId="132" fillId="3" borderId="0"/>
    <xf numFmtId="3" fontId="130" fillId="3" borderId="0"/>
    <xf numFmtId="0" fontId="132" fillId="3" borderId="0"/>
    <xf numFmtId="0" fontId="130" fillId="3" borderId="0"/>
    <xf numFmtId="0" fontId="132" fillId="3" borderId="0">
      <alignment horizontal="center"/>
    </xf>
    <xf numFmtId="0" fontId="8" fillId="0" borderId="20"/>
    <xf numFmtId="0" fontId="133" fillId="0" borderId="0">
      <alignment wrapText="1"/>
    </xf>
    <xf numFmtId="0" fontId="133" fillId="0" borderId="0">
      <alignment wrapText="1"/>
    </xf>
    <xf numFmtId="0" fontId="133" fillId="0" borderId="0">
      <alignment wrapText="1"/>
    </xf>
    <xf numFmtId="0" fontId="133" fillId="0" borderId="0">
      <alignment wrapText="1"/>
    </xf>
    <xf numFmtId="0" fontId="134" fillId="0" borderId="0" applyBorder="0" applyProtection="0">
      <alignment vertical="center"/>
    </xf>
    <xf numFmtId="0" fontId="134" fillId="0" borderId="18" applyBorder="0" applyProtection="0">
      <alignment horizontal="right" vertical="center"/>
    </xf>
    <xf numFmtId="0" fontId="135" fillId="84" borderId="0" applyBorder="0" applyProtection="0">
      <alignment horizontal="centerContinuous" vertical="center"/>
    </xf>
    <xf numFmtId="0" fontId="135" fillId="85" borderId="18" applyBorder="0" applyProtection="0">
      <alignment horizontal="centerContinuous" vertical="center"/>
    </xf>
    <xf numFmtId="0" fontId="136" fillId="0" borderId="0" applyNumberFormat="0" applyFill="0" applyBorder="0" applyProtection="0">
      <alignment horizontal="left"/>
    </xf>
    <xf numFmtId="0" fontId="34" fillId="86" borderId="0">
      <alignment horizontal="right" vertical="top" wrapText="1"/>
    </xf>
    <xf numFmtId="0" fontId="34" fillId="86" borderId="0">
      <alignment horizontal="right" vertical="top" wrapText="1"/>
    </xf>
    <xf numFmtId="0" fontId="34" fillId="86" borderId="0">
      <alignment horizontal="right" vertical="top" wrapText="1"/>
    </xf>
    <xf numFmtId="0" fontId="34" fillId="86" borderId="0">
      <alignment horizontal="right" vertical="top" wrapText="1"/>
    </xf>
    <xf numFmtId="0" fontId="34" fillId="0" borderId="0" applyBorder="0" applyProtection="0">
      <alignment horizontal="left"/>
    </xf>
    <xf numFmtId="0" fontId="137" fillId="0" borderId="0"/>
    <xf numFmtId="0" fontId="137" fillId="0" borderId="0"/>
    <xf numFmtId="0" fontId="137" fillId="0" borderId="0"/>
    <xf numFmtId="0" fontId="137" fillId="0" borderId="0"/>
    <xf numFmtId="0" fontId="138" fillId="0" borderId="0"/>
    <xf numFmtId="0" fontId="138" fillId="0" borderId="0"/>
    <xf numFmtId="0" fontId="138" fillId="0" borderId="0"/>
    <xf numFmtId="0" fontId="139" fillId="0" borderId="0"/>
    <xf numFmtId="0" fontId="139" fillId="0" borderId="0"/>
    <xf numFmtId="0" fontId="139" fillId="0" borderId="0"/>
    <xf numFmtId="196" fontId="33" fillId="0" borderId="0">
      <alignment wrapText="1"/>
      <protection locked="0"/>
    </xf>
    <xf numFmtId="196" fontId="33" fillId="0" borderId="0">
      <alignment wrapText="1"/>
      <protection locked="0"/>
    </xf>
    <xf numFmtId="196" fontId="34" fillId="87" borderId="0">
      <alignment wrapText="1"/>
      <protection locked="0"/>
    </xf>
    <xf numFmtId="196" fontId="34" fillId="87" borderId="0">
      <alignment wrapText="1"/>
      <protection locked="0"/>
    </xf>
    <xf numFmtId="196" fontId="34" fillId="87" borderId="0">
      <alignment wrapText="1"/>
      <protection locked="0"/>
    </xf>
    <xf numFmtId="196" fontId="34" fillId="87" borderId="0">
      <alignment wrapText="1"/>
      <protection locked="0"/>
    </xf>
    <xf numFmtId="196" fontId="33" fillId="0" borderId="0">
      <alignment wrapText="1"/>
      <protection locked="0"/>
    </xf>
    <xf numFmtId="197" fontId="33" fillId="0" borderId="0">
      <alignment wrapText="1"/>
      <protection locked="0"/>
    </xf>
    <xf numFmtId="197" fontId="33" fillId="0" borderId="0">
      <alignment wrapText="1"/>
      <protection locked="0"/>
    </xf>
    <xf numFmtId="197" fontId="33" fillId="0"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4" fillId="87" borderId="0">
      <alignment wrapText="1"/>
      <protection locked="0"/>
    </xf>
    <xf numFmtId="197" fontId="33" fillId="0" borderId="0">
      <alignment wrapText="1"/>
      <protection locked="0"/>
    </xf>
    <xf numFmtId="198" fontId="33" fillId="0" borderId="0">
      <alignment wrapText="1"/>
      <protection locked="0"/>
    </xf>
    <xf numFmtId="198" fontId="33" fillId="0" borderId="0">
      <alignment wrapText="1"/>
      <protection locked="0"/>
    </xf>
    <xf numFmtId="198" fontId="34" fillId="87" borderId="0">
      <alignment wrapText="1"/>
      <protection locked="0"/>
    </xf>
    <xf numFmtId="198" fontId="34" fillId="87" borderId="0">
      <alignment wrapText="1"/>
      <protection locked="0"/>
    </xf>
    <xf numFmtId="198" fontId="34" fillId="87" borderId="0">
      <alignment wrapText="1"/>
      <protection locked="0"/>
    </xf>
    <xf numFmtId="198" fontId="34" fillId="87" borderId="0">
      <alignment wrapText="1"/>
      <protection locked="0"/>
    </xf>
    <xf numFmtId="198" fontId="33" fillId="0" borderId="0">
      <alignment wrapText="1"/>
      <protection locked="0"/>
    </xf>
    <xf numFmtId="0" fontId="73" fillId="0" borderId="0" applyNumberFormat="0" applyFill="0" applyBorder="0" applyProtection="0">
      <alignment horizontal="left"/>
    </xf>
    <xf numFmtId="0" fontId="88" fillId="0" borderId="0" applyNumberFormat="0" applyFill="0" applyBorder="0" applyProtection="0"/>
    <xf numFmtId="0" fontId="140" fillId="0" borderId="0" applyFill="0" applyBorder="0" applyProtection="0">
      <alignment horizontal="left"/>
    </xf>
    <xf numFmtId="199" fontId="34" fillId="86" borderId="50">
      <alignment wrapText="1"/>
    </xf>
    <xf numFmtId="199" fontId="34" fillId="86" borderId="50">
      <alignment wrapText="1"/>
    </xf>
    <xf numFmtId="199" fontId="34" fillId="86" borderId="50">
      <alignment wrapText="1"/>
    </xf>
    <xf numFmtId="200" fontId="34" fillId="86" borderId="50">
      <alignment wrapText="1"/>
    </xf>
    <xf numFmtId="200" fontId="34" fillId="86" borderId="50">
      <alignment wrapText="1"/>
    </xf>
    <xf numFmtId="200" fontId="34" fillId="86" borderId="50">
      <alignment wrapText="1"/>
    </xf>
    <xf numFmtId="200" fontId="34" fillId="86" borderId="50">
      <alignment wrapText="1"/>
    </xf>
    <xf numFmtId="201" fontId="34" fillId="86" borderId="50">
      <alignment wrapText="1"/>
    </xf>
    <xf numFmtId="201" fontId="34" fillId="86" borderId="50">
      <alignment wrapText="1"/>
    </xf>
    <xf numFmtId="201" fontId="34" fillId="86" borderId="50">
      <alignment wrapText="1"/>
    </xf>
    <xf numFmtId="0" fontId="137" fillId="0" borderId="51">
      <alignment horizontal="right"/>
    </xf>
    <xf numFmtId="0" fontId="137" fillId="0" borderId="51">
      <alignment horizontal="right"/>
    </xf>
    <xf numFmtId="0" fontId="137" fillId="0" borderId="51">
      <alignment horizontal="right"/>
    </xf>
    <xf numFmtId="0" fontId="33" fillId="0" borderId="21" applyFill="0" applyBorder="0" applyProtection="0">
      <alignment horizontal="left" vertical="top"/>
    </xf>
    <xf numFmtId="0" fontId="137" fillId="0" borderId="51">
      <alignment horizontal="right"/>
    </xf>
    <xf numFmtId="202" fontId="8" fillId="0" borderId="0" applyNumberFormat="0" applyFill="0" applyBorder="0">
      <alignment horizontal="left"/>
    </xf>
    <xf numFmtId="202" fontId="8" fillId="0" borderId="0" applyNumberFormat="0" applyFill="0" applyBorder="0">
      <alignment horizontal="right"/>
    </xf>
    <xf numFmtId="0" fontId="8" fillId="0" borderId="0"/>
    <xf numFmtId="0" fontId="141" fillId="0" borderId="0" applyNumberFormat="0" applyFill="0" applyBorder="0" applyProtection="0"/>
    <xf numFmtId="0" fontId="141" fillId="0" borderId="0" applyNumberFormat="0" applyFill="0" applyBorder="0" applyProtection="0"/>
    <xf numFmtId="0" fontId="8" fillId="0" borderId="0" applyNumberFormat="0" applyFill="0" applyBorder="0" applyProtection="0"/>
    <xf numFmtId="0" fontId="8" fillId="0" borderId="0" applyNumberFormat="0" applyFill="0" applyBorder="0" applyProtection="0"/>
    <xf numFmtId="0" fontId="141" fillId="0" borderId="0" applyNumberFormat="0" applyFill="0" applyBorder="0" applyProtection="0"/>
    <xf numFmtId="0" fontId="141" fillId="0" borderId="0"/>
    <xf numFmtId="40" fontId="142" fillId="0" borderId="0"/>
    <xf numFmtId="0" fontId="143" fillId="0" borderId="0" applyNumberFormat="0" applyFill="0" applyBorder="0" applyAlignment="0" applyProtection="0"/>
    <xf numFmtId="0" fontId="144" fillId="0" borderId="0" applyNumberFormat="0" applyFill="0" applyBorder="0" applyProtection="0">
      <alignment horizontal="left" vertical="center"/>
    </xf>
    <xf numFmtId="0" fontId="144" fillId="0" borderId="0" applyNumberFormat="0" applyFill="0" applyBorder="0" applyProtection="0">
      <alignment horizontal="left" vertical="center"/>
    </xf>
    <xf numFmtId="0" fontId="145" fillId="0" borderId="0" applyNumberFormat="0" applyFill="0" applyBorder="0" applyAlignment="0" applyProtection="0"/>
    <xf numFmtId="0" fontId="144" fillId="0" borderId="0" applyNumberFormat="0" applyFill="0" applyBorder="0" applyProtection="0">
      <alignment horizontal="left" vertical="center"/>
    </xf>
    <xf numFmtId="0" fontId="8" fillId="0" borderId="0"/>
    <xf numFmtId="0" fontId="141" fillId="0" borderId="0"/>
    <xf numFmtId="0" fontId="35" fillId="0" borderId="52" applyNumberFormat="0" applyFill="0" applyAlignment="0" applyProtection="0"/>
    <xf numFmtId="0" fontId="35" fillId="0" borderId="52" applyNumberFormat="0" applyFill="0" applyAlignment="0" applyProtection="0"/>
    <xf numFmtId="0" fontId="146" fillId="0" borderId="53" applyNumberFormat="0" applyFill="0" applyAlignment="0" applyProtection="0"/>
    <xf numFmtId="0" fontId="147" fillId="0" borderId="0" applyFill="0" applyBorder="0" applyProtection="0"/>
    <xf numFmtId="0" fontId="147" fillId="0" borderId="0" applyFill="0" applyBorder="0" applyProtection="0"/>
    <xf numFmtId="0" fontId="8" fillId="0" borderId="0"/>
    <xf numFmtId="0" fontId="112" fillId="0" borderId="0"/>
    <xf numFmtId="0" fontId="8" fillId="0" borderId="0"/>
    <xf numFmtId="0" fontId="8" fillId="0" borderId="0"/>
    <xf numFmtId="0" fontId="8" fillId="0" borderId="0">
      <alignment horizontal="center" textRotation="180"/>
    </xf>
    <xf numFmtId="0" fontId="148"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4" fontId="13" fillId="0" borderId="0" applyFont="0" applyFill="0" applyBorder="0" applyAlignment="0" applyProtection="0"/>
    <xf numFmtId="9" fontId="13" fillId="0" borderId="0" applyFont="0" applyFill="0" applyBorder="0" applyAlignment="0" applyProtection="0"/>
    <xf numFmtId="0" fontId="13" fillId="0" borderId="0"/>
    <xf numFmtId="0" fontId="9" fillId="0" borderId="0"/>
    <xf numFmtId="0" fontId="9" fillId="0" borderId="0"/>
    <xf numFmtId="0" fontId="9" fillId="0" borderId="0"/>
    <xf numFmtId="0" fontId="9" fillId="12" borderId="16" applyNumberFormat="0" applyFont="0" applyAlignment="0" applyProtection="0"/>
    <xf numFmtId="0" fontId="9" fillId="0" borderId="0"/>
    <xf numFmtId="0" fontId="8" fillId="0" borderId="0"/>
    <xf numFmtId="0" fontId="8" fillId="0" borderId="0"/>
    <xf numFmtId="0" fontId="8" fillId="0" borderId="0"/>
    <xf numFmtId="0" fontId="8" fillId="0" borderId="0"/>
    <xf numFmtId="172" fontId="8" fillId="0" borderId="0" applyFill="0" applyBorder="0" applyAlignment="0" applyProtection="0"/>
    <xf numFmtId="9" fontId="13" fillId="0" borderId="0" applyFont="0" applyFill="0" applyBorder="0" applyAlignment="0" applyProtection="0"/>
    <xf numFmtId="0" fontId="13" fillId="0" borderId="0"/>
    <xf numFmtId="0" fontId="8" fillId="0" borderId="0"/>
    <xf numFmtId="0" fontId="8" fillId="0" borderId="0"/>
    <xf numFmtId="0" fontId="8" fillId="0" borderId="0"/>
    <xf numFmtId="0" fontId="8" fillId="0" borderId="0"/>
    <xf numFmtId="164" fontId="1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horizontal="left" wrapText="1"/>
    </xf>
    <xf numFmtId="0" fontId="8" fillId="0" borderId="0"/>
    <xf numFmtId="0" fontId="8" fillId="0" borderId="0"/>
    <xf numFmtId="0" fontId="8" fillId="0" borderId="0"/>
    <xf numFmtId="167" fontId="8" fillId="0" borderId="0" applyFont="0" applyFill="0" applyBorder="0" applyProtection="0">
      <alignment horizontal="right"/>
    </xf>
    <xf numFmtId="167" fontId="8" fillId="0" borderId="0" applyFont="0" applyFill="0" applyBorder="0" applyProtection="0">
      <alignment horizontal="right"/>
    </xf>
    <xf numFmtId="170" fontId="8" fillId="0" borderId="0" applyFont="0" applyFill="0" applyBorder="0" applyProtection="0">
      <alignment horizontal="right"/>
    </xf>
    <xf numFmtId="170" fontId="8" fillId="0" borderId="0" applyFont="0" applyFill="0" applyBorder="0" applyProtection="0">
      <alignment horizontal="right"/>
    </xf>
    <xf numFmtId="171" fontId="8" fillId="0" borderId="0" applyFont="0" applyFill="0" applyBorder="0" applyProtection="0">
      <alignment horizontal="right"/>
    </xf>
    <xf numFmtId="171" fontId="8" fillId="0" borderId="0" applyFont="0" applyFill="0" applyBorder="0" applyProtection="0">
      <alignment horizontal="right"/>
    </xf>
    <xf numFmtId="173" fontId="8" fillId="0" borderId="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alignment horizontal="left"/>
    </xf>
    <xf numFmtId="0" fontId="8" fillId="0" borderId="0"/>
    <xf numFmtId="0" fontId="8" fillId="0" borderId="0">
      <alignment horizontal="left"/>
    </xf>
    <xf numFmtId="165" fontId="8" fillId="0" borderId="0" applyFont="0" applyFill="0" applyBorder="0" applyAlignment="0" applyProtection="0"/>
    <xf numFmtId="0" fontId="8" fillId="0" borderId="0" applyFont="0" applyFill="0" applyBorder="0" applyAlignment="0" applyProtection="0"/>
    <xf numFmtId="182" fontId="8" fillId="0" borderId="0" applyFont="0" applyFill="0" applyBorder="0" applyAlignment="0" applyProtection="0"/>
    <xf numFmtId="0" fontId="8" fillId="0" borderId="0">
      <protection locked="0"/>
    </xf>
    <xf numFmtId="0" fontId="8" fillId="0" borderId="0"/>
    <xf numFmtId="0" fontId="8" fillId="0" borderId="0">
      <protection locked="0"/>
    </xf>
    <xf numFmtId="0" fontId="8" fillId="0" borderId="0">
      <protection locked="0"/>
    </xf>
    <xf numFmtId="0" fontId="8" fillId="0" borderId="0" applyFont="0" applyFill="0" applyBorder="0" applyAlignment="0" applyProtection="0"/>
    <xf numFmtId="0" fontId="8" fillId="0" borderId="0" applyFont="0" applyFill="0" applyBorder="0" applyAlignment="0" applyProtection="0"/>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0">
      <protection locked="0"/>
    </xf>
    <xf numFmtId="0" fontId="8" fillId="0" borderId="19"/>
    <xf numFmtId="0" fontId="8" fillId="0" borderId="0">
      <alignment horizontal="left"/>
    </xf>
    <xf numFmtId="0" fontId="8" fillId="0" borderId="0" applyFont="0" applyFill="0" applyBorder="0" applyProtection="0">
      <alignment horizontal="right"/>
    </xf>
    <xf numFmtId="0" fontId="8" fillId="0" borderId="0" applyFont="0" applyFill="0" applyBorder="0" applyProtection="0">
      <alignment horizontal="right"/>
    </xf>
    <xf numFmtId="0" fontId="8" fillId="0" borderId="0"/>
    <xf numFmtId="0" fontId="8" fillId="0" borderId="0"/>
    <xf numFmtId="0" fontId="8" fillId="0" borderId="21">
      <alignment horizontal="left" vertical="top"/>
    </xf>
    <xf numFmtId="0" fontId="8" fillId="0" borderId="21">
      <alignment horizontal="left" vertical="top"/>
    </xf>
    <xf numFmtId="0" fontId="8" fillId="0" borderId="0">
      <alignment horizontal="center"/>
    </xf>
    <xf numFmtId="0" fontId="8" fillId="0" borderId="0"/>
    <xf numFmtId="0" fontId="8" fillId="0" borderId="0"/>
    <xf numFmtId="0" fontId="8" fillId="0" borderId="0"/>
    <xf numFmtId="0" fontId="8" fillId="0" borderId="0"/>
    <xf numFmtId="1" fontId="8" fillId="0" borderId="0" applyFont="0" applyFill="0" applyBorder="0" applyProtection="0">
      <alignment horizontal="right"/>
    </xf>
    <xf numFmtId="1" fontId="8" fillId="0" borderId="0" applyFont="0" applyFill="0" applyBorder="0" applyProtection="0">
      <alignment horizontal="right"/>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alignment vertical="top"/>
    </xf>
    <xf numFmtId="172" fontId="8" fillId="0" borderId="0" applyFill="0" applyBorder="0" applyAlignment="0" applyProtection="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64" borderId="44" applyNumberFormat="0" applyFont="0" applyAlignment="0" applyProtection="0"/>
    <xf numFmtId="193" fontId="8" fillId="0" borderId="0" applyFont="0" applyFill="0" applyBorder="0" applyProtection="0">
      <alignment horizontal="right"/>
    </xf>
    <xf numFmtId="193" fontId="8" fillId="0" borderId="0" applyFont="0" applyFill="0" applyBorder="0" applyProtection="0">
      <alignment horizontal="right"/>
    </xf>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69" borderId="45" applyNumberFormat="0" applyProtection="0">
      <alignment horizontal="left" vertical="center"/>
    </xf>
    <xf numFmtId="0" fontId="8" fillId="69" borderId="45" applyNumberFormat="0" applyProtection="0">
      <alignment horizontal="left" vertical="center"/>
    </xf>
    <xf numFmtId="0" fontId="8" fillId="82" borderId="45" applyNumberFormat="0" applyProtection="0">
      <alignment horizontal="left" vertical="center"/>
    </xf>
    <xf numFmtId="0" fontId="8" fillId="82" borderId="45" applyNumberFormat="0" applyProtection="0">
      <alignment horizontal="left" vertical="center"/>
    </xf>
    <xf numFmtId="0" fontId="8" fillId="67" borderId="45" applyNumberFormat="0" applyProtection="0">
      <alignment horizontal="left" vertical="center"/>
    </xf>
    <xf numFmtId="0" fontId="8" fillId="67" borderId="45" applyNumberFormat="0" applyProtection="0">
      <alignment horizontal="left" vertical="center"/>
    </xf>
    <xf numFmtId="0" fontId="8" fillId="60" borderId="45" applyNumberFormat="0" applyProtection="0">
      <alignment horizontal="left" vertical="center"/>
    </xf>
    <xf numFmtId="0" fontId="8" fillId="60"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69" borderId="45" applyNumberFormat="0" applyProtection="0">
      <alignment horizontal="left" vertical="center"/>
    </xf>
    <xf numFmtId="0" fontId="8" fillId="0" borderId="19"/>
    <xf numFmtId="0" fontId="8" fillId="0" borderId="0"/>
    <xf numFmtId="0" fontId="8" fillId="0" borderId="0"/>
    <xf numFmtId="0" fontId="8" fillId="0" borderId="0"/>
    <xf numFmtId="0" fontId="8" fillId="0" borderId="0">
      <alignment vertical="top"/>
    </xf>
    <xf numFmtId="0" fontId="8" fillId="0" borderId="20"/>
    <xf numFmtId="0" fontId="8" fillId="0" borderId="0"/>
    <xf numFmtId="0" fontId="8" fillId="0" borderId="0"/>
    <xf numFmtId="202" fontId="8" fillId="0" borderId="0" applyNumberFormat="0" applyFill="0" applyBorder="0">
      <alignment horizontal="left"/>
    </xf>
    <xf numFmtId="202" fontId="8" fillId="0" borderId="0" applyNumberFormat="0" applyFill="0" applyBorder="0">
      <alignment horizontal="right"/>
    </xf>
    <xf numFmtId="0" fontId="8" fillId="0" borderId="0"/>
    <xf numFmtId="0" fontId="8" fillId="0" borderId="0" applyNumberFormat="0" applyFill="0" applyBorder="0" applyProtection="0"/>
    <xf numFmtId="0" fontId="8" fillId="0" borderId="0" applyNumberFormat="0" applyFill="0" applyBorder="0" applyProtection="0"/>
    <xf numFmtId="0" fontId="8" fillId="0" borderId="0"/>
    <xf numFmtId="0" fontId="8" fillId="0" borderId="0"/>
    <xf numFmtId="0" fontId="8" fillId="0" borderId="0"/>
    <xf numFmtId="0" fontId="8" fillId="0" borderId="0"/>
    <xf numFmtId="0" fontId="8" fillId="0" borderId="0">
      <alignment horizontal="center" textRotation="180"/>
    </xf>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8" fillId="0" borderId="0"/>
    <xf numFmtId="0" fontId="8" fillId="0" borderId="0"/>
    <xf numFmtId="0" fontId="9" fillId="0" borderId="0"/>
    <xf numFmtId="0" fontId="8"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9" fillId="0" borderId="0"/>
    <xf numFmtId="0" fontId="8"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8" fillId="0" borderId="0"/>
    <xf numFmtId="0" fontId="8" fillId="0" borderId="0"/>
    <xf numFmtId="0" fontId="9" fillId="0" borderId="0"/>
    <xf numFmtId="0" fontId="8" fillId="0" borderId="0"/>
    <xf numFmtId="0" fontId="8" fillId="0" borderId="0"/>
    <xf numFmtId="0" fontId="8" fillId="0" borderId="0"/>
    <xf numFmtId="0" fontId="13" fillId="0" borderId="0"/>
    <xf numFmtId="0" fontId="8" fillId="0" borderId="0"/>
    <xf numFmtId="0" fontId="8" fillId="0" borderId="0"/>
    <xf numFmtId="0" fontId="9" fillId="0" borderId="0"/>
    <xf numFmtId="0" fontId="50" fillId="0" borderId="0" applyFont="0" applyFill="0" applyBorder="0" applyAlignment="0" applyProtection="0">
      <alignment horizontal="left"/>
    </xf>
    <xf numFmtId="0" fontId="33" fillId="0" borderId="0" applyNumberFormat="0" applyAlignment="0" applyProtection="0">
      <alignment horizontal="left"/>
    </xf>
    <xf numFmtId="0" fontId="52" fillId="0" borderId="31" applyNumberFormat="0" applyAlignment="0" applyProtection="0">
      <alignment horizontal="left" wrapText="1"/>
    </xf>
    <xf numFmtId="0" fontId="52" fillId="0" borderId="0" applyNumberFormat="0" applyAlignment="0" applyProtection="0">
      <alignment horizontal="left" wrapText="1"/>
    </xf>
    <xf numFmtId="0" fontId="53" fillId="0" borderId="0" applyAlignment="0" applyProtection="0">
      <alignment horizontal="left"/>
    </xf>
    <xf numFmtId="0" fontId="8" fillId="0" borderId="0"/>
    <xf numFmtId="9" fontId="13" fillId="0" borderId="0" applyFont="0" applyFill="0" applyBorder="0" applyAlignment="0" applyProtection="0"/>
    <xf numFmtId="9" fontId="9" fillId="0" borderId="0" applyFont="0" applyFill="0" applyBorder="0" applyAlignment="0" applyProtection="0"/>
    <xf numFmtId="0" fontId="8" fillId="0" borderId="0"/>
    <xf numFmtId="0" fontId="13" fillId="0" borderId="0"/>
    <xf numFmtId="0" fontId="33" fillId="60" borderId="0" applyNumberFormat="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8" fillId="0" borderId="0"/>
    <xf numFmtId="0" fontId="106" fillId="0" borderId="0"/>
    <xf numFmtId="164" fontId="13" fillId="0" borderId="0" applyFont="0" applyFill="0" applyBorder="0" applyAlignment="0" applyProtection="0"/>
    <xf numFmtId="0" fontId="8" fillId="0" borderId="0"/>
    <xf numFmtId="0" fontId="13" fillId="0" borderId="0"/>
    <xf numFmtId="0" fontId="8" fillId="0" borderId="0"/>
    <xf numFmtId="9" fontId="9" fillId="0" borderId="0" applyFont="0" applyFill="0" applyBorder="0" applyAlignment="0" applyProtection="0"/>
    <xf numFmtId="9" fontId="9" fillId="0" borderId="0" applyFont="0" applyFill="0" applyBorder="0" applyAlignment="0" applyProtection="0"/>
    <xf numFmtId="0" fontId="115" fillId="3" borderId="0">
      <alignment horizontal="right"/>
    </xf>
    <xf numFmtId="0" fontId="8" fillId="0" borderId="0"/>
    <xf numFmtId="9" fontId="9"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9" fillId="0" borderId="0"/>
    <xf numFmtId="9" fontId="13" fillId="0" borderId="0" applyFont="0" applyFill="0" applyBorder="0" applyAlignment="0" applyProtection="0"/>
    <xf numFmtId="0" fontId="8" fillId="0" borderId="0"/>
    <xf numFmtId="0" fontId="8" fillId="0" borderId="0"/>
    <xf numFmtId="0" fontId="8" fillId="0" borderId="0"/>
    <xf numFmtId="0" fontId="8"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142" fillId="0" borderId="0"/>
    <xf numFmtId="0" fontId="13"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13" fillId="0" borderId="0"/>
    <xf numFmtId="164" fontId="13" fillId="0" borderId="0" applyFont="0" applyFill="0" applyBorder="0" applyAlignment="0" applyProtection="0"/>
    <xf numFmtId="9" fontId="13" fillId="0" borderId="0" applyFont="0" applyFill="0" applyBorder="0" applyAlignment="0" applyProtection="0"/>
    <xf numFmtId="0" fontId="9" fillId="0" borderId="0"/>
    <xf numFmtId="9" fontId="13" fillId="0" borderId="0" applyFont="0" applyFill="0" applyBorder="0" applyAlignment="0" applyProtection="0"/>
    <xf numFmtId="0" fontId="8" fillId="0" borderId="0"/>
    <xf numFmtId="0" fontId="8" fillId="0" borderId="0"/>
    <xf numFmtId="164" fontId="13"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12" borderId="16" applyNumberFormat="0" applyFont="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8"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12" borderId="16" applyNumberFormat="0" applyFont="0" applyAlignment="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31" fillId="0" borderId="0">
      <alignment vertical="top"/>
    </xf>
    <xf numFmtId="164"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9" fontId="9" fillId="0" borderId="0" applyFont="0" applyFill="0" applyBorder="0" applyAlignment="0" applyProtection="0"/>
    <xf numFmtId="0" fontId="3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68" borderId="0">
      <protection locked="0"/>
    </xf>
    <xf numFmtId="0" fontId="8" fillId="59" borderId="27">
      <alignment horizontal="center" vertical="center"/>
      <protection locked="0"/>
    </xf>
    <xf numFmtId="0" fontId="32" fillId="0" borderId="0"/>
    <xf numFmtId="0" fontId="8" fillId="88" borderId="0">
      <protection locked="0"/>
    </xf>
    <xf numFmtId="0" fontId="32" fillId="59" borderId="0">
      <alignment vertical="center"/>
      <protection locked="0"/>
    </xf>
    <xf numFmtId="0" fontId="32" fillId="0" borderId="0">
      <protection locked="0"/>
    </xf>
    <xf numFmtId="0" fontId="32" fillId="0" borderId="0"/>
    <xf numFmtId="0" fontId="12" fillId="0" borderId="0" applyNumberFormat="0" applyFill="0" applyBorder="0" applyAlignment="0" applyProtection="0"/>
    <xf numFmtId="0" fontId="150" fillId="0" borderId="0" applyNumberFormat="0" applyFill="0" applyBorder="0" applyAlignment="0" applyProtection="0">
      <alignment vertical="top"/>
      <protection locked="0"/>
    </xf>
    <xf numFmtId="0" fontId="1" fillId="0" borderId="0"/>
    <xf numFmtId="0" fontId="8" fillId="0" borderId="0">
      <alignment textRotation="90"/>
    </xf>
    <xf numFmtId="0" fontId="8" fillId="59" borderId="26">
      <alignment vertical="center"/>
      <protection locked="0"/>
    </xf>
    <xf numFmtId="0" fontId="8" fillId="0" borderId="0"/>
    <xf numFmtId="0" fontId="38" fillId="0" borderId="0"/>
    <xf numFmtId="0" fontId="8" fillId="68" borderId="0">
      <protection locked="0"/>
    </xf>
    <xf numFmtId="0" fontId="8"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9" fontId="13" fillId="0" borderId="0" applyFont="0" applyFill="0" applyBorder="0" applyAlignment="0" applyProtection="0"/>
    <xf numFmtId="164" fontId="13" fillId="0" borderId="0" applyFont="0" applyFill="0" applyBorder="0" applyAlignment="0" applyProtection="0"/>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164"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4" fontId="9" fillId="0" borderId="0" applyFont="0" applyFill="0" applyBorder="0" applyAlignment="0" applyProtection="0"/>
    <xf numFmtId="0" fontId="1" fillId="0" borderId="0"/>
    <xf numFmtId="164" fontId="1" fillId="0" borderId="0" applyFont="0" applyFill="0" applyBorder="0" applyAlignment="0" applyProtection="0"/>
    <xf numFmtId="164" fontId="9"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51" fillId="0" borderId="0" applyNumberFormat="0" applyFill="0" applyBorder="0" applyAlignment="0" applyProtection="0"/>
    <xf numFmtId="164" fontId="1" fillId="0" borderId="0" applyFont="0" applyFill="0" applyBorder="0" applyAlignment="0" applyProtection="0"/>
    <xf numFmtId="0" fontId="1" fillId="0" borderId="0"/>
    <xf numFmtId="0" fontId="9" fillId="0" borderId="0"/>
    <xf numFmtId="0" fontId="1" fillId="0" borderId="0"/>
    <xf numFmtId="0" fontId="9" fillId="0" borderId="0"/>
    <xf numFmtId="0" fontId="11" fillId="0" borderId="0" applyNumberFormat="0" applyFill="0" applyBorder="0" applyAlignment="0" applyProtection="0"/>
    <xf numFmtId="164" fontId="9" fillId="0" borderId="0" applyFont="0" applyFill="0" applyBorder="0" applyAlignment="0" applyProtection="0"/>
    <xf numFmtId="0" fontId="9" fillId="0" borderId="0"/>
    <xf numFmtId="164" fontId="1" fillId="0" borderId="0" applyFont="0" applyFill="0" applyBorder="0" applyAlignment="0" applyProtection="0"/>
  </cellStyleXfs>
  <cellXfs count="202">
    <xf numFmtId="0" fontId="0" fillId="0" borderId="0" xfId="0"/>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0" xfId="0" applyFont="1" applyFill="1" applyBorder="1"/>
    <xf numFmtId="0" fontId="2" fillId="2" borderId="0" xfId="0" applyFont="1" applyFill="1" applyBorder="1" applyAlignment="1">
      <alignment wrapText="1"/>
    </xf>
    <xf numFmtId="0" fontId="6" fillId="2" borderId="0" xfId="2" applyFont="1" applyFill="1" applyAlignment="1"/>
    <xf numFmtId="0" fontId="2" fillId="2" borderId="0" xfId="0" applyFont="1" applyFill="1" applyAlignment="1"/>
    <xf numFmtId="0" fontId="4" fillId="2" borderId="0" xfId="0" applyFont="1" applyFill="1" applyAlignment="1">
      <alignment vertical="center"/>
    </xf>
    <xf numFmtId="0" fontId="10" fillId="2" borderId="0" xfId="0" applyFont="1" applyFill="1" applyBorder="1" applyAlignment="1">
      <alignment wrapText="1"/>
    </xf>
    <xf numFmtId="0" fontId="7" fillId="2" borderId="0" xfId="0" applyFont="1" applyFill="1" applyAlignment="1">
      <alignment horizontal="left"/>
    </xf>
    <xf numFmtId="0" fontId="2" fillId="2" borderId="0" xfId="0" applyFont="1" applyFill="1"/>
    <xf numFmtId="0" fontId="7" fillId="2" borderId="0" xfId="0" applyFont="1" applyFill="1"/>
    <xf numFmtId="3" fontId="2" fillId="0" borderId="0" xfId="0" applyNumberFormat="1" applyFont="1" applyAlignment="1">
      <alignment horizontal="right"/>
    </xf>
    <xf numFmtId="0" fontId="7"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horizontal="center" vertical="top"/>
    </xf>
    <xf numFmtId="166" fontId="2" fillId="90" borderId="55" xfId="0" applyNumberFormat="1" applyFont="1" applyFill="1" applyBorder="1" applyAlignment="1">
      <alignment horizontal="right" vertical="center"/>
    </xf>
    <xf numFmtId="0" fontId="2" fillId="0" borderId="0" xfId="0" applyFont="1" applyAlignment="1">
      <alignment vertical="center"/>
    </xf>
    <xf numFmtId="205" fontId="2" fillId="0" borderId="0" xfId="0" applyNumberFormat="1" applyFont="1" applyAlignment="1">
      <alignment horizontal="right" vertical="center"/>
    </xf>
    <xf numFmtId="166" fontId="2" fillId="90" borderId="0" xfId="0" applyNumberFormat="1" applyFont="1" applyFill="1" applyAlignment="1">
      <alignment horizontal="right" vertical="center"/>
    </xf>
    <xf numFmtId="167" fontId="3" fillId="0" borderId="0" xfId="0" applyNumberFormat="1" applyFont="1" applyAlignment="1">
      <alignment horizontal="right"/>
    </xf>
    <xf numFmtId="0" fontId="154" fillId="91" borderId="8" xfId="0" applyFont="1" applyFill="1" applyBorder="1" applyAlignment="1">
      <alignment horizontal="left" vertical="center"/>
    </xf>
    <xf numFmtId="0" fontId="154" fillId="91" borderId="8" xfId="0" applyFont="1" applyFill="1" applyBorder="1" applyAlignment="1">
      <alignment horizontal="center" vertical="center"/>
    </xf>
    <xf numFmtId="0" fontId="154" fillId="91" borderId="7" xfId="0" applyFont="1" applyFill="1" applyBorder="1" applyAlignment="1">
      <alignment vertical="center"/>
    </xf>
    <xf numFmtId="0" fontId="154" fillId="91" borderId="56" xfId="0" applyFont="1" applyFill="1" applyBorder="1" applyAlignment="1">
      <alignment horizontal="center" vertical="center" wrapText="1"/>
    </xf>
    <xf numFmtId="0" fontId="154" fillId="91" borderId="56" xfId="0" applyFont="1" applyFill="1" applyBorder="1" applyAlignment="1">
      <alignment horizontal="left" vertical="center"/>
    </xf>
    <xf numFmtId="0" fontId="154" fillId="91" borderId="56" xfId="0" applyFont="1" applyFill="1" applyBorder="1" applyAlignment="1">
      <alignment horizontal="center" vertical="center"/>
    </xf>
    <xf numFmtId="0" fontId="154" fillId="92" borderId="7" xfId="0" applyFont="1" applyFill="1" applyBorder="1" applyAlignment="1">
      <alignment horizontal="left" vertical="center"/>
    </xf>
    <xf numFmtId="0" fontId="154" fillId="92" borderId="0" xfId="0" applyFont="1" applyFill="1" applyAlignment="1">
      <alignment horizontal="center" vertical="center"/>
    </xf>
    <xf numFmtId="0" fontId="154" fillId="91" borderId="56" xfId="0" applyFont="1" applyFill="1" applyBorder="1" applyAlignment="1">
      <alignment vertical="center"/>
    </xf>
    <xf numFmtId="167" fontId="3" fillId="0" borderId="4" xfId="0" applyNumberFormat="1" applyFont="1" applyBorder="1" applyAlignment="1">
      <alignment horizontal="right"/>
    </xf>
    <xf numFmtId="0" fontId="154" fillId="91" borderId="0" xfId="0" applyFont="1" applyFill="1" applyBorder="1" applyAlignment="1">
      <alignment horizontal="center" vertical="center"/>
    </xf>
    <xf numFmtId="0" fontId="154" fillId="91" borderId="8" xfId="0" applyFont="1" applyFill="1" applyBorder="1" applyAlignment="1">
      <alignment horizontal="center" vertical="center" wrapText="1"/>
    </xf>
    <xf numFmtId="3" fontId="153" fillId="89" borderId="7" xfId="0" applyNumberFormat="1" applyFont="1" applyFill="1" applyBorder="1" applyAlignment="1">
      <alignment vertical="center"/>
    </xf>
    <xf numFmtId="3" fontId="153" fillId="89" borderId="0" xfId="0" applyNumberFormat="1" applyFont="1" applyFill="1" applyAlignment="1">
      <alignment vertical="center"/>
    </xf>
    <xf numFmtId="0" fontId="4" fillId="2" borderId="0" xfId="0" applyFont="1" applyFill="1" applyAlignment="1">
      <alignment vertical="top"/>
    </xf>
    <xf numFmtId="3" fontId="2" fillId="2" borderId="0" xfId="0" applyNumberFormat="1" applyFont="1" applyFill="1" applyAlignment="1">
      <alignment vertical="top"/>
    </xf>
    <xf numFmtId="0" fontId="0" fillId="0" borderId="0" xfId="0" applyFont="1" applyAlignment="1">
      <alignment vertical="top"/>
    </xf>
    <xf numFmtId="3" fontId="2" fillId="2" borderId="0" xfId="0" applyNumberFormat="1" applyFont="1" applyFill="1" applyAlignment="1"/>
    <xf numFmtId="0" fontId="0" fillId="0" borderId="0" xfId="0" applyFont="1"/>
    <xf numFmtId="0" fontId="2" fillId="0" borderId="0" xfId="0" applyFont="1" applyAlignment="1">
      <alignment horizontal="left"/>
    </xf>
    <xf numFmtId="37" fontId="2" fillId="0" borderId="0" xfId="0" applyNumberFormat="1" applyFont="1" applyAlignment="1">
      <alignment horizontal="right"/>
    </xf>
    <xf numFmtId="0" fontId="2" fillId="0" borderId="0" xfId="0" applyFont="1" applyAlignment="1">
      <alignment horizontal="left" indent="2"/>
    </xf>
    <xf numFmtId="0" fontId="2" fillId="0" borderId="55" xfId="0" applyFont="1" applyBorder="1" applyAlignment="1">
      <alignment horizontal="left"/>
    </xf>
    <xf numFmtId="37" fontId="2" fillId="0" borderId="55" xfId="0" applyNumberFormat="1" applyFont="1" applyBorder="1" applyAlignment="1">
      <alignment horizontal="right"/>
    </xf>
    <xf numFmtId="0" fontId="2" fillId="0" borderId="0" xfId="0" applyFont="1" applyBorder="1" applyAlignment="1">
      <alignment horizontal="left"/>
    </xf>
    <xf numFmtId="37" fontId="2" fillId="0" borderId="0" xfId="0" applyNumberFormat="1" applyFont="1" applyBorder="1" applyAlignment="1">
      <alignment horizontal="right"/>
    </xf>
    <xf numFmtId="37" fontId="2" fillId="0" borderId="4" xfId="0" applyNumberFormat="1" applyFont="1" applyBorder="1" applyAlignment="1">
      <alignment horizontal="right"/>
    </xf>
    <xf numFmtId="37" fontId="2" fillId="0" borderId="0" xfId="0" applyNumberFormat="1" applyFont="1"/>
    <xf numFmtId="0" fontId="7" fillId="0" borderId="0" xfId="0" applyFont="1" applyBorder="1" applyAlignment="1"/>
    <xf numFmtId="3" fontId="7" fillId="0" borderId="0" xfId="0" applyNumberFormat="1" applyFont="1" applyBorder="1" applyAlignment="1"/>
    <xf numFmtId="0" fontId="0" fillId="0" borderId="0" xfId="0" applyFont="1" applyAlignment="1"/>
    <xf numFmtId="0" fontId="7" fillId="2" borderId="0" xfId="0" applyFont="1" applyFill="1" applyAlignment="1"/>
    <xf numFmtId="0" fontId="7" fillId="0" borderId="0" xfId="0" applyFont="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3" fontId="2" fillId="2" borderId="0" xfId="0" applyNumberFormat="1" applyFont="1" applyFill="1" applyAlignment="1">
      <alignment vertical="center"/>
    </xf>
    <xf numFmtId="0" fontId="0" fillId="0" borderId="0" xfId="0" applyFont="1" applyAlignment="1">
      <alignment vertical="center"/>
    </xf>
    <xf numFmtId="0" fontId="10" fillId="0" borderId="0" xfId="2" applyFont="1" applyAlignment="1"/>
    <xf numFmtId="3" fontId="0" fillId="0" borderId="0" xfId="0" applyNumberFormat="1" applyFont="1"/>
    <xf numFmtId="0" fontId="155" fillId="0" borderId="0" xfId="0" applyFont="1" applyFill="1" applyAlignment="1">
      <alignment vertical="top"/>
    </xf>
    <xf numFmtId="0" fontId="156" fillId="0" borderId="0" xfId="0" applyFont="1" applyFill="1" applyAlignment="1">
      <alignment vertical="top"/>
    </xf>
    <xf numFmtId="0" fontId="156" fillId="0" borderId="0" xfId="0" applyFont="1" applyAlignment="1">
      <alignment vertical="top"/>
    </xf>
    <xf numFmtId="0" fontId="156" fillId="0" borderId="0" xfId="0" applyFont="1"/>
    <xf numFmtId="0" fontId="7" fillId="2" borderId="0" xfId="0" applyFont="1" applyFill="1" applyAlignment="1">
      <alignment horizontal="left" wrapText="1"/>
    </xf>
    <xf numFmtId="3" fontId="2" fillId="90" borderId="7" xfId="1" applyNumberFormat="1" applyFont="1" applyFill="1" applyBorder="1" applyAlignment="1">
      <alignment horizontal="left" vertical="center" wrapText="1"/>
    </xf>
    <xf numFmtId="167" fontId="2" fillId="0" borderId="0" xfId="7" applyNumberFormat="1" applyFont="1" applyBorder="1" applyAlignment="1">
      <alignment horizontal="right"/>
    </xf>
    <xf numFmtId="167" fontId="2" fillId="0" borderId="0" xfId="0" applyNumberFormat="1" applyFont="1" applyFill="1" applyBorder="1" applyAlignment="1">
      <alignment horizontal="right" vertical="center" wrapText="1"/>
    </xf>
    <xf numFmtId="0" fontId="2" fillId="0" borderId="0" xfId="0" applyFont="1" applyFill="1" applyAlignment="1">
      <alignment vertical="center"/>
    </xf>
    <xf numFmtId="205" fontId="2" fillId="0" borderId="0" xfId="0" applyNumberFormat="1" applyFont="1" applyFill="1" applyAlignment="1">
      <alignment horizontal="right" vertical="center"/>
    </xf>
    <xf numFmtId="3" fontId="2" fillId="90" borderId="57" xfId="1" applyNumberFormat="1" applyFont="1" applyFill="1" applyBorder="1" applyAlignment="1">
      <alignment horizontal="left" vertical="center" wrapText="1"/>
    </xf>
    <xf numFmtId="166" fontId="2" fillId="0" borderId="0" xfId="0" applyNumberFormat="1" applyFont="1" applyFill="1" applyBorder="1" applyAlignment="1">
      <alignment horizontal="right" vertical="center"/>
    </xf>
    <xf numFmtId="0" fontId="156" fillId="0" borderId="0" xfId="0" applyFont="1" applyAlignment="1"/>
    <xf numFmtId="0" fontId="156" fillId="0" borderId="0" xfId="0" applyFont="1" applyFill="1" applyBorder="1"/>
    <xf numFmtId="3" fontId="2" fillId="0" borderId="0" xfId="4" applyNumberFormat="1" applyFont="1" applyFill="1" applyBorder="1" applyAlignment="1">
      <alignment horizontal="left" vertical="center" wrapText="1"/>
    </xf>
    <xf numFmtId="206" fontId="0" fillId="0" borderId="0" xfId="1387" applyNumberFormat="1" applyFont="1" applyFill="1" applyBorder="1"/>
    <xf numFmtId="0" fontId="10" fillId="2" borderId="2" xfId="2" quotePrefix="1" applyFont="1" applyFill="1" applyBorder="1" applyAlignment="1">
      <alignment vertical="center"/>
    </xf>
    <xf numFmtId="0" fontId="10" fillId="2" borderId="2" xfId="2" quotePrefix="1" applyFont="1" applyFill="1" applyBorder="1" applyAlignment="1">
      <alignment vertical="top"/>
    </xf>
    <xf numFmtId="0" fontId="10" fillId="2" borderId="3" xfId="2" quotePrefix="1" applyFont="1" applyFill="1" applyBorder="1" applyAlignment="1">
      <alignment vertical="top"/>
    </xf>
    <xf numFmtId="0" fontId="4" fillId="0" borderId="0" xfId="0" applyFont="1" applyAlignment="1">
      <alignment vertical="top"/>
    </xf>
    <xf numFmtId="0" fontId="2" fillId="0" borderId="0" xfId="0" applyFont="1" applyFill="1" applyBorder="1" applyAlignment="1">
      <alignment horizontal="left" vertical="center" wrapText="1"/>
    </xf>
    <xf numFmtId="3" fontId="2" fillId="3" borderId="0" xfId="7" applyNumberFormat="1" applyFont="1" applyFill="1" applyBorder="1" applyAlignment="1">
      <alignment horizontal="right" vertical="center"/>
    </xf>
    <xf numFmtId="3" fontId="2" fillId="0" borderId="0" xfId="7" applyNumberFormat="1" applyFont="1" applyBorder="1" applyAlignment="1">
      <alignment horizontal="right"/>
    </xf>
    <xf numFmtId="3" fontId="2" fillId="0" borderId="0" xfId="7" applyNumberFormat="1" applyFont="1" applyFill="1" applyBorder="1" applyAlignment="1">
      <alignment horizontal="right"/>
    </xf>
    <xf numFmtId="0" fontId="7" fillId="3" borderId="0" xfId="2" applyFont="1" applyFill="1" applyBorder="1" applyAlignment="1">
      <alignment horizontal="left" vertical="center"/>
    </xf>
    <xf numFmtId="167" fontId="7" fillId="3" borderId="0" xfId="0" applyNumberFormat="1" applyFont="1" applyFill="1" applyBorder="1" applyAlignment="1">
      <alignment horizontal="right"/>
    </xf>
    <xf numFmtId="0" fontId="7" fillId="0" borderId="0" xfId="0" applyFont="1"/>
    <xf numFmtId="167" fontId="7" fillId="3" borderId="0" xfId="0" applyNumberFormat="1" applyFont="1" applyFill="1" applyAlignment="1">
      <alignment horizontal="left"/>
    </xf>
    <xf numFmtId="0" fontId="7" fillId="0" borderId="0" xfId="0" applyFont="1" applyAlignment="1">
      <alignment horizontal="left"/>
    </xf>
    <xf numFmtId="167" fontId="2" fillId="3" borderId="0" xfId="7" applyNumberFormat="1" applyFont="1" applyFill="1" applyBorder="1" applyAlignment="1">
      <alignment horizontal="left" vertical="center"/>
    </xf>
    <xf numFmtId="167" fontId="2" fillId="3" borderId="0" xfId="7" applyNumberFormat="1" applyFont="1" applyFill="1" applyBorder="1" applyAlignment="1">
      <alignment horizontal="right" vertical="center"/>
    </xf>
    <xf numFmtId="167" fontId="2" fillId="0" borderId="0" xfId="0" applyNumberFormat="1" applyFont="1" applyBorder="1" applyAlignment="1">
      <alignment horizontal="right"/>
    </xf>
    <xf numFmtId="167" fontId="2" fillId="0" borderId="0" xfId="0" applyNumberFormat="1" applyFont="1" applyAlignment="1">
      <alignment horizontal="right"/>
    </xf>
    <xf numFmtId="167" fontId="2" fillId="0" borderId="4" xfId="7" applyNumberFormat="1" applyFont="1" applyBorder="1" applyAlignment="1">
      <alignment horizontal="left" vertical="center"/>
    </xf>
    <xf numFmtId="167" fontId="2" fillId="0" borderId="4" xfId="0" applyNumberFormat="1" applyFont="1" applyBorder="1" applyAlignment="1">
      <alignment horizontal="right"/>
    </xf>
    <xf numFmtId="0" fontId="10" fillId="0" borderId="0" xfId="0" applyFont="1" applyBorder="1" applyAlignment="1">
      <alignment horizontal="left" vertical="center"/>
    </xf>
    <xf numFmtId="0" fontId="157" fillId="2" borderId="0" xfId="2" applyFont="1" applyFill="1" applyAlignment="1"/>
    <xf numFmtId="9" fontId="0" fillId="0" borderId="0" xfId="0" applyNumberFormat="1" applyFont="1"/>
    <xf numFmtId="3" fontId="2" fillId="90" borderId="58" xfId="1" applyNumberFormat="1" applyFont="1" applyFill="1" applyBorder="1" applyAlignment="1">
      <alignment horizontal="left" vertical="center" wrapText="1"/>
    </xf>
    <xf numFmtId="166" fontId="2" fillId="90" borderId="59" xfId="0" applyNumberFormat="1" applyFont="1" applyFill="1" applyBorder="1" applyAlignment="1">
      <alignment horizontal="right" vertical="center"/>
    </xf>
    <xf numFmtId="206" fontId="2" fillId="0" borderId="0" xfId="1387" applyNumberFormat="1" applyFont="1" applyFill="1" applyBorder="1" applyAlignment="1">
      <alignment horizontal="right" vertical="center"/>
    </xf>
    <xf numFmtId="0" fontId="4" fillId="0" borderId="0" xfId="0" applyFont="1" applyFill="1" applyAlignment="1">
      <alignment vertical="top"/>
    </xf>
    <xf numFmtId="3" fontId="2" fillId="0" borderId="0" xfId="0" applyNumberFormat="1" applyFont="1" applyFill="1" applyBorder="1" applyAlignment="1">
      <alignment horizontal="right" vertical="center"/>
    </xf>
    <xf numFmtId="49" fontId="2" fillId="2" borderId="0" xfId="0" applyNumberFormat="1" applyFont="1" applyFill="1" applyBorder="1" applyAlignment="1">
      <alignment horizontal="left" vertical="center" wrapText="1"/>
    </xf>
    <xf numFmtId="204" fontId="2" fillId="0" borderId="0" xfId="1" applyNumberFormat="1" applyFont="1" applyFill="1" applyBorder="1" applyAlignment="1">
      <alignment horizontal="right" vertical="center"/>
    </xf>
    <xf numFmtId="204" fontId="2" fillId="0" borderId="0" xfId="0" applyNumberFormat="1" applyFont="1" applyFill="1" applyBorder="1" applyAlignment="1">
      <alignment horizontal="right" vertical="center"/>
    </xf>
    <xf numFmtId="49" fontId="2" fillId="2" borderId="55" xfId="0" applyNumberFormat="1" applyFont="1" applyFill="1" applyBorder="1" applyAlignment="1">
      <alignment horizontal="left" vertical="center" wrapText="1"/>
    </xf>
    <xf numFmtId="204" fontId="2" fillId="0" borderId="55" xfId="1" applyNumberFormat="1" applyFont="1" applyFill="1" applyBorder="1" applyAlignment="1">
      <alignment horizontal="right" vertical="center"/>
    </xf>
    <xf numFmtId="204" fontId="2" fillId="2" borderId="55" xfId="1" applyNumberFormat="1" applyFont="1" applyFill="1" applyBorder="1" applyAlignment="1">
      <alignment horizontal="right" vertical="center"/>
    </xf>
    <xf numFmtId="164" fontId="2" fillId="2" borderId="0" xfId="1" applyNumberFormat="1" applyFont="1" applyFill="1" applyBorder="1" applyAlignment="1">
      <alignment horizontal="right" vertical="center"/>
    </xf>
    <xf numFmtId="3" fontId="2" fillId="0" borderId="0" xfId="1" applyNumberFormat="1" applyFont="1" applyFill="1" applyBorder="1" applyAlignment="1">
      <alignment horizontal="left" vertical="center"/>
    </xf>
    <xf numFmtId="3" fontId="2" fillId="0" borderId="0" xfId="1" applyNumberFormat="1" applyFont="1" applyFill="1" applyBorder="1" applyAlignment="1">
      <alignment horizontal="right"/>
    </xf>
    <xf numFmtId="3" fontId="2" fillId="0" borderId="0" xfId="0" applyNumberFormat="1" applyFont="1" applyFill="1" applyBorder="1" applyAlignment="1">
      <alignment horizontal="right"/>
    </xf>
    <xf numFmtId="3" fontId="2" fillId="2" borderId="0" xfId="1" applyNumberFormat="1" applyFont="1" applyFill="1" applyBorder="1" applyAlignment="1">
      <alignment horizontal="right"/>
    </xf>
    <xf numFmtId="49" fontId="2" fillId="2" borderId="4" xfId="0" applyNumberFormat="1" applyFont="1" applyFill="1" applyBorder="1" applyAlignment="1">
      <alignment vertical="center" wrapText="1"/>
    </xf>
    <xf numFmtId="3" fontId="2" fillId="0" borderId="4" xfId="1" applyNumberFormat="1" applyFont="1" applyFill="1" applyBorder="1" applyAlignment="1">
      <alignment horizontal="right"/>
    </xf>
    <xf numFmtId="3" fontId="2" fillId="0" borderId="4" xfId="0" applyNumberFormat="1" applyFont="1" applyFill="1" applyBorder="1" applyAlignment="1">
      <alignment horizontal="right"/>
    </xf>
    <xf numFmtId="0" fontId="10" fillId="0" borderId="0" xfId="2" applyFont="1" applyAlignment="1">
      <alignment vertical="center"/>
    </xf>
    <xf numFmtId="0" fontId="2" fillId="5" borderId="0" xfId="0" applyFont="1" applyFill="1" applyBorder="1" applyAlignment="1">
      <alignment vertical="center"/>
    </xf>
    <xf numFmtId="0" fontId="2" fillId="5" borderId="4" xfId="0" applyFont="1" applyFill="1" applyBorder="1" applyAlignment="1">
      <alignment vertical="center"/>
    </xf>
    <xf numFmtId="3" fontId="2" fillId="0" borderId="4" xfId="0" applyNumberFormat="1" applyFont="1" applyFill="1" applyBorder="1" applyAlignment="1">
      <alignment horizontal="right" vertical="center"/>
    </xf>
    <xf numFmtId="3" fontId="2" fillId="5" borderId="4" xfId="0" applyNumberFormat="1" applyFont="1" applyFill="1" applyBorder="1" applyAlignment="1">
      <alignment horizontal="right" vertical="center"/>
    </xf>
    <xf numFmtId="0" fontId="0" fillId="0" borderId="0" xfId="0" applyFont="1" applyAlignment="1">
      <alignment horizontal="center"/>
    </xf>
    <xf numFmtId="3" fontId="2" fillId="89" borderId="7" xfId="0" applyNumberFormat="1" applyFont="1" applyFill="1" applyBorder="1" applyAlignment="1">
      <alignment vertical="center"/>
    </xf>
    <xf numFmtId="0" fontId="2" fillId="0" borderId="0" xfId="0" applyFont="1" applyAlignment="1">
      <alignment horizontal="left" vertical="center" indent="1"/>
    </xf>
    <xf numFmtId="37" fontId="2" fillId="0" borderId="0" xfId="0" applyNumberFormat="1" applyFont="1" applyAlignment="1">
      <alignment vertical="center"/>
    </xf>
    <xf numFmtId="49" fontId="2" fillId="2" borderId="0" xfId="0" applyNumberFormat="1" applyFont="1" applyFill="1" applyAlignment="1">
      <alignment horizontal="left" vertical="center" wrapText="1" indent="1"/>
    </xf>
    <xf numFmtId="203" fontId="2" fillId="0" borderId="0" xfId="0" applyNumberFormat="1" applyFont="1" applyAlignment="1">
      <alignment horizontal="right" vertical="center"/>
    </xf>
    <xf numFmtId="0" fontId="2" fillId="0" borderId="55" xfId="0" applyFont="1" applyBorder="1" applyAlignment="1">
      <alignment horizontal="left" vertical="center" indent="1"/>
    </xf>
    <xf numFmtId="37" fontId="2" fillId="0" borderId="55" xfId="0" applyNumberFormat="1" applyFont="1" applyBorder="1" applyAlignment="1">
      <alignment vertical="center"/>
    </xf>
    <xf numFmtId="0" fontId="2" fillId="0" borderId="0" xfId="0" applyFont="1" applyBorder="1" applyAlignment="1">
      <alignment horizontal="left" vertical="center" indent="1"/>
    </xf>
    <xf numFmtId="37" fontId="2" fillId="0" borderId="0" xfId="0" applyNumberFormat="1" applyFont="1" applyBorder="1" applyAlignment="1">
      <alignment vertical="center"/>
    </xf>
    <xf numFmtId="168" fontId="0" fillId="0" borderId="0" xfId="0" applyNumberFormat="1" applyFont="1" applyAlignment="1">
      <alignment vertical="center"/>
    </xf>
    <xf numFmtId="0" fontId="2" fillId="0" borderId="0" xfId="0" applyFont="1" applyAlignment="1">
      <alignment horizontal="left" vertical="center" indent="2"/>
    </xf>
    <xf numFmtId="37" fontId="2" fillId="0" borderId="0" xfId="0" applyNumberFormat="1" applyFont="1" applyAlignment="1">
      <alignment horizontal="right" vertical="center"/>
    </xf>
    <xf numFmtId="49" fontId="2" fillId="2" borderId="0" xfId="0" applyNumberFormat="1" applyFont="1" applyFill="1" applyAlignment="1">
      <alignment horizontal="left" vertical="center" wrapText="1" indent="2"/>
    </xf>
    <xf numFmtId="49" fontId="2" fillId="2" borderId="54" xfId="0" applyNumberFormat="1" applyFont="1" applyFill="1" applyBorder="1" applyAlignment="1">
      <alignment horizontal="left" vertical="center" wrapText="1" indent="1"/>
    </xf>
    <xf numFmtId="37" fontId="2" fillId="0" borderId="54" xfId="0" applyNumberFormat="1" applyFont="1" applyBorder="1" applyAlignment="1">
      <alignment vertical="center"/>
    </xf>
    <xf numFmtId="166" fontId="0" fillId="0" borderId="0" xfId="0" applyNumberFormat="1" applyFont="1" applyAlignment="1">
      <alignment vertical="center"/>
    </xf>
    <xf numFmtId="0" fontId="2" fillId="0" borderId="5" xfId="0" applyFont="1" applyBorder="1" applyAlignment="1">
      <alignment horizontal="left" vertical="center" indent="1"/>
    </xf>
    <xf numFmtId="37" fontId="2" fillId="0" borderId="5" xfId="0" applyNumberFormat="1" applyFont="1" applyBorder="1" applyAlignment="1">
      <alignment vertical="center"/>
    </xf>
    <xf numFmtId="37" fontId="2" fillId="0" borderId="5" xfId="0" applyNumberFormat="1" applyFont="1" applyBorder="1" applyAlignment="1">
      <alignment horizontal="right" vertical="center"/>
    </xf>
    <xf numFmtId="0" fontId="0" fillId="0" borderId="0" xfId="0" applyFont="1" applyAlignment="1">
      <alignment horizontal="left" vertical="center"/>
    </xf>
    <xf numFmtId="169" fontId="0" fillId="0" borderId="0" xfId="7" applyNumberFormat="1" applyFont="1" applyAlignment="1">
      <alignment horizontal="left" vertical="center"/>
    </xf>
    <xf numFmtId="39" fontId="0" fillId="0" borderId="0" xfId="0" applyNumberFormat="1" applyFont="1" applyAlignment="1">
      <alignment horizontal="left" vertical="center"/>
    </xf>
    <xf numFmtId="0" fontId="2" fillId="0" borderId="5" xfId="0" applyFont="1" applyBorder="1" applyAlignment="1">
      <alignment horizontal="left" vertical="center"/>
    </xf>
    <xf numFmtId="0" fontId="7" fillId="2" borderId="0" xfId="0" applyFont="1" applyFill="1" applyAlignment="1">
      <alignment horizontal="left" vertical="top"/>
    </xf>
    <xf numFmtId="167" fontId="2" fillId="0" borderId="0" xfId="0" applyNumberFormat="1" applyFont="1" applyAlignment="1">
      <alignment horizontal="right" vertical="center" wrapText="1"/>
    </xf>
    <xf numFmtId="0" fontId="154" fillId="92" borderId="6" xfId="0" applyFont="1" applyFill="1" applyBorder="1" applyAlignment="1">
      <alignment vertical="center"/>
    </xf>
    <xf numFmtId="0" fontId="154" fillId="92" borderId="1" xfId="0" applyFont="1" applyFill="1" applyBorder="1" applyAlignment="1">
      <alignment vertical="center"/>
    </xf>
    <xf numFmtId="0" fontId="158" fillId="91" borderId="8" xfId="0" applyFont="1" applyFill="1" applyBorder="1" applyAlignment="1">
      <alignment horizontal="left" vertical="center"/>
    </xf>
    <xf numFmtId="0" fontId="158" fillId="91" borderId="8" xfId="0" applyFont="1" applyFill="1" applyBorder="1" applyAlignment="1">
      <alignment horizontal="center" vertical="center"/>
    </xf>
    <xf numFmtId="37" fontId="159" fillId="0" borderId="0" xfId="0" applyNumberFormat="1" applyFont="1" applyAlignment="1">
      <alignment horizontal="right" vertical="center"/>
    </xf>
    <xf numFmtId="37" fontId="159" fillId="0" borderId="55" xfId="0" applyNumberFormat="1" applyFont="1" applyBorder="1" applyAlignment="1">
      <alignment vertical="center"/>
    </xf>
    <xf numFmtId="37" fontId="0" fillId="0" borderId="0" xfId="0" applyNumberFormat="1" applyFont="1"/>
    <xf numFmtId="37" fontId="7" fillId="0" borderId="0" xfId="0" applyNumberFormat="1" applyFont="1" applyBorder="1" applyAlignment="1">
      <alignment vertical="center"/>
    </xf>
    <xf numFmtId="0" fontId="155" fillId="0" borderId="0" xfId="0" applyFont="1" applyAlignment="1">
      <alignment vertical="top"/>
    </xf>
    <xf numFmtId="168" fontId="0" fillId="0" borderId="0" xfId="0" applyNumberFormat="1"/>
    <xf numFmtId="0" fontId="2" fillId="89" borderId="7" xfId="0" applyFont="1" applyFill="1" applyBorder="1" applyAlignment="1">
      <alignment vertical="center"/>
    </xf>
    <xf numFmtId="0" fontId="153" fillId="89" borderId="56" xfId="0" applyFont="1" applyFill="1" applyBorder="1" applyAlignment="1">
      <alignment vertical="center"/>
    </xf>
    <xf numFmtId="0" fontId="153" fillId="89" borderId="0" xfId="0" applyFont="1" applyFill="1" applyAlignment="1">
      <alignment vertical="center"/>
    </xf>
    <xf numFmtId="3" fontId="2" fillId="4" borderId="0" xfId="0" applyNumberFormat="1" applyFont="1" applyFill="1" applyAlignment="1">
      <alignment vertical="center"/>
    </xf>
    <xf numFmtId="3" fontId="2" fillId="0" borderId="0" xfId="0" applyNumberFormat="1" applyFont="1" applyAlignment="1">
      <alignment vertical="center"/>
    </xf>
    <xf numFmtId="3" fontId="3" fillId="0" borderId="0" xfId="0" applyNumberFormat="1" applyFont="1" applyAlignment="1">
      <alignment vertical="center"/>
    </xf>
    <xf numFmtId="0" fontId="2" fillId="0" borderId="0" xfId="0" applyFont="1" applyBorder="1" applyAlignment="1">
      <alignment vertical="center"/>
    </xf>
    <xf numFmtId="3" fontId="2" fillId="4" borderId="0" xfId="0" applyNumberFormat="1" applyFont="1" applyFill="1" applyBorder="1" applyAlignment="1">
      <alignment vertical="center"/>
    </xf>
    <xf numFmtId="3" fontId="2" fillId="0" borderId="0" xfId="0" applyNumberFormat="1" applyFont="1" applyBorder="1" applyAlignment="1">
      <alignment vertical="center"/>
    </xf>
    <xf numFmtId="3" fontId="153" fillId="89" borderId="56" xfId="0" applyNumberFormat="1" applyFont="1" applyFill="1" applyBorder="1" applyAlignment="1">
      <alignment vertical="center"/>
    </xf>
    <xf numFmtId="0" fontId="2" fillId="0" borderId="4" xfId="0" applyFont="1" applyBorder="1" applyAlignment="1">
      <alignment vertical="center"/>
    </xf>
    <xf numFmtId="3" fontId="2" fillId="4" borderId="4" xfId="0" applyNumberFormat="1" applyFont="1" applyFill="1" applyBorder="1" applyAlignment="1">
      <alignment vertical="center"/>
    </xf>
    <xf numFmtId="3" fontId="2" fillId="0" borderId="4" xfId="0" applyNumberFormat="1" applyFont="1" applyBorder="1" applyAlignment="1">
      <alignment vertical="center"/>
    </xf>
    <xf numFmtId="0" fontId="161" fillId="0" borderId="0" xfId="0" applyFont="1" applyFill="1" applyBorder="1"/>
    <xf numFmtId="0" fontId="161" fillId="0" borderId="0" xfId="0" applyFont="1"/>
    <xf numFmtId="0" fontId="154" fillId="0" borderId="0" xfId="6" applyFont="1" applyFill="1" applyBorder="1" applyAlignment="1">
      <alignment vertical="center"/>
    </xf>
    <xf numFmtId="0" fontId="154" fillId="0" borderId="0" xfId="6" applyFont="1" applyFill="1" applyBorder="1" applyAlignment="1">
      <alignment horizontal="center" vertical="center"/>
    </xf>
    <xf numFmtId="0" fontId="160" fillId="0" borderId="0" xfId="0" applyFont="1" applyFill="1" applyBorder="1"/>
    <xf numFmtId="0" fontId="160" fillId="0" borderId="0" xfId="0" applyFont="1"/>
    <xf numFmtId="3" fontId="3" fillId="0" borderId="0" xfId="4" applyNumberFormat="1" applyFont="1" applyFill="1" applyBorder="1" applyAlignment="1">
      <alignment horizontal="left" vertical="center" wrapText="1"/>
    </xf>
    <xf numFmtId="206" fontId="160" fillId="0" borderId="0" xfId="1387" applyNumberFormat="1" applyFont="1" applyFill="1" applyBorder="1"/>
    <xf numFmtId="166"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205" fontId="3" fillId="0" borderId="0" xfId="0" applyNumberFormat="1" applyFont="1" applyFill="1" applyBorder="1" applyAlignment="1">
      <alignment horizontal="right" vertical="center"/>
    </xf>
    <xf numFmtId="0" fontId="3" fillId="0" borderId="0" xfId="0" applyFont="1" applyAlignment="1">
      <alignment vertical="center"/>
    </xf>
    <xf numFmtId="206" fontId="161" fillId="0" borderId="0" xfId="0" applyNumberFormat="1" applyFont="1"/>
    <xf numFmtId="0" fontId="154" fillId="0" borderId="0" xfId="6" applyFont="1" applyAlignment="1">
      <alignment vertical="center"/>
    </xf>
    <xf numFmtId="0" fontId="154" fillId="0" borderId="0" xfId="6" applyFont="1" applyAlignment="1">
      <alignment horizontal="center" vertical="center"/>
    </xf>
    <xf numFmtId="206" fontId="3" fillId="0" borderId="0" xfId="1387" applyNumberFormat="1" applyFont="1" applyFill="1" applyBorder="1" applyAlignment="1">
      <alignment horizontal="right" vertical="center"/>
    </xf>
    <xf numFmtId="168" fontId="160" fillId="0" borderId="0" xfId="0" applyNumberFormat="1" applyFont="1"/>
    <xf numFmtId="37" fontId="160" fillId="0" borderId="0" xfId="0" applyNumberFormat="1" applyFont="1"/>
    <xf numFmtId="0" fontId="4" fillId="0" borderId="0" xfId="0" applyFont="1" applyFill="1" applyAlignment="1">
      <alignment vertical="center"/>
    </xf>
    <xf numFmtId="207" fontId="155" fillId="0" borderId="0" xfId="0" applyNumberFormat="1" applyFont="1" applyFill="1"/>
    <xf numFmtId="3" fontId="2" fillId="3" borderId="0" xfId="0" applyNumberFormat="1" applyFont="1" applyFill="1"/>
    <xf numFmtId="208" fontId="155" fillId="0" borderId="0" xfId="0" applyNumberFormat="1" applyFont="1" applyFill="1"/>
    <xf numFmtId="0" fontId="162" fillId="0" borderId="0" xfId="0" applyFont="1"/>
    <xf numFmtId="0" fontId="163" fillId="0" borderId="0" xfId="0" applyFont="1" applyBorder="1" applyAlignment="1"/>
    <xf numFmtId="0" fontId="164" fillId="0" borderId="0" xfId="0" applyFont="1" applyAlignment="1">
      <alignment vertical="center"/>
    </xf>
    <xf numFmtId="0" fontId="165" fillId="0" borderId="0" xfId="0" applyFont="1" applyAlignment="1">
      <alignment vertical="center"/>
    </xf>
    <xf numFmtId="167" fontId="3" fillId="0" borderId="0" xfId="0" applyNumberFormat="1" applyFont="1" applyBorder="1" applyAlignment="1">
      <alignment horizontal="right"/>
    </xf>
    <xf numFmtId="167" fontId="166" fillId="0" borderId="0" xfId="7" applyNumberFormat="1" applyFont="1" applyBorder="1" applyAlignment="1">
      <alignment horizontal="left" vertical="center"/>
    </xf>
    <xf numFmtId="0" fontId="167" fillId="2" borderId="0" xfId="2" applyFont="1" applyFill="1" applyAlignment="1">
      <alignment vertical="center"/>
    </xf>
    <xf numFmtId="0" fontId="168" fillId="2" borderId="0" xfId="2" applyFont="1" applyFill="1" applyAlignment="1">
      <alignment vertical="center"/>
    </xf>
  </cellXfs>
  <cellStyles count="1388">
    <cellStyle name="_x000a_386grabber=M" xfId="80" xr:uid="{00000000-0005-0000-0000-000000000000}"/>
    <cellStyle name="_x000a_386grabber=M 2" xfId="935" xr:uid="{00000000-0005-0000-0000-000001000000}"/>
    <cellStyle name="%" xfId="74" xr:uid="{00000000-0005-0000-0000-000002000000}"/>
    <cellStyle name="% 10" xfId="3" xr:uid="{00000000-0005-0000-0000-000003000000}"/>
    <cellStyle name="% 2" xfId="82" xr:uid="{00000000-0005-0000-0000-000004000000}"/>
    <cellStyle name="% 2 2" xfId="83" xr:uid="{00000000-0005-0000-0000-000005000000}"/>
    <cellStyle name="% 2 2 2" xfId="941" xr:uid="{00000000-0005-0000-0000-000006000000}"/>
    <cellStyle name="% 2 3" xfId="931" xr:uid="{00000000-0005-0000-0000-000007000000}"/>
    <cellStyle name="% 3" xfId="84" xr:uid="{00000000-0005-0000-0000-000008000000}"/>
    <cellStyle name="% 4" xfId="85" xr:uid="{00000000-0005-0000-0000-000009000000}"/>
    <cellStyle name="% 4 2" xfId="934" xr:uid="{00000000-0005-0000-0000-00000A000000}"/>
    <cellStyle name="% 5" xfId="81" xr:uid="{00000000-0005-0000-0000-00000B000000}"/>
    <cellStyle name="%_charts tables TP" xfId="86" xr:uid="{00000000-0005-0000-0000-00000C000000}"/>
    <cellStyle name="%_charts tables TP 070311" xfId="87" xr:uid="{00000000-0005-0000-0000-00000D000000}"/>
    <cellStyle name="%_charts tables TP 070311 2" xfId="939" xr:uid="{00000000-0005-0000-0000-00000E000000}"/>
    <cellStyle name="%_charts tables TP 2" xfId="943" xr:uid="{00000000-0005-0000-0000-00000F000000}"/>
    <cellStyle name="%_charts tables TP-formatted " xfId="88" xr:uid="{00000000-0005-0000-0000-000010000000}"/>
    <cellStyle name="%_charts tables TP-formatted  (2)" xfId="89" xr:uid="{00000000-0005-0000-0000-000011000000}"/>
    <cellStyle name="%_charts tables TP-formatted  (2) 2" xfId="938" xr:uid="{00000000-0005-0000-0000-000012000000}"/>
    <cellStyle name="%_charts tables TP-formatted  (3)" xfId="90" xr:uid="{00000000-0005-0000-0000-000013000000}"/>
    <cellStyle name="%_charts tables TP-formatted  (3) 2" xfId="940" xr:uid="{00000000-0005-0000-0000-000014000000}"/>
    <cellStyle name="%_charts tables TP-formatted  10" xfId="1261" xr:uid="{00000000-0005-0000-0000-000015000000}"/>
    <cellStyle name="%_charts tables TP-formatted  11" xfId="1217" xr:uid="{00000000-0005-0000-0000-000016000000}"/>
    <cellStyle name="%_charts tables TP-formatted  12" xfId="1257" xr:uid="{00000000-0005-0000-0000-000017000000}"/>
    <cellStyle name="%_charts tables TP-formatted  13" xfId="1231" xr:uid="{00000000-0005-0000-0000-000018000000}"/>
    <cellStyle name="%_charts tables TP-formatted  14" xfId="1214" xr:uid="{00000000-0005-0000-0000-000019000000}"/>
    <cellStyle name="%_charts tables TP-formatted  15" xfId="1237" xr:uid="{00000000-0005-0000-0000-00001A000000}"/>
    <cellStyle name="%_charts tables TP-formatted  16" xfId="1216" xr:uid="{00000000-0005-0000-0000-00001B000000}"/>
    <cellStyle name="%_charts tables TP-formatted  17" xfId="1228" xr:uid="{00000000-0005-0000-0000-00001C000000}"/>
    <cellStyle name="%_charts tables TP-formatted  18" xfId="1255" xr:uid="{00000000-0005-0000-0000-00001D000000}"/>
    <cellStyle name="%_charts tables TP-formatted  19" xfId="1221" xr:uid="{00000000-0005-0000-0000-00001E000000}"/>
    <cellStyle name="%_charts tables TP-formatted  2" xfId="933" xr:uid="{00000000-0005-0000-0000-00001F000000}"/>
    <cellStyle name="%_charts tables TP-formatted  3" xfId="1145" xr:uid="{00000000-0005-0000-0000-000020000000}"/>
    <cellStyle name="%_charts tables TP-formatted  4" xfId="1176" xr:uid="{00000000-0005-0000-0000-000021000000}"/>
    <cellStyle name="%_charts tables TP-formatted  5" xfId="1189" xr:uid="{00000000-0005-0000-0000-000022000000}"/>
    <cellStyle name="%_charts tables TP-formatted  6" xfId="1177" xr:uid="{00000000-0005-0000-0000-000023000000}"/>
    <cellStyle name="%_charts tables TP-formatted  7" xfId="1185" xr:uid="{00000000-0005-0000-0000-000024000000}"/>
    <cellStyle name="%_charts tables TP-formatted  8" xfId="1182" xr:uid="{00000000-0005-0000-0000-000025000000}"/>
    <cellStyle name="%_charts tables TP-formatted  9" xfId="1213" xr:uid="{00000000-0005-0000-0000-000026000000}"/>
    <cellStyle name="%_charts_tables250111(1)" xfId="91" xr:uid="{00000000-0005-0000-0000-000027000000}"/>
    <cellStyle name="%_charts_tables250111(1) 2" xfId="932" xr:uid="{00000000-0005-0000-0000-000028000000}"/>
    <cellStyle name="%_Economy Tables" xfId="92" xr:uid="{00000000-0005-0000-0000-000029000000}"/>
    <cellStyle name="%_Economy Tables 2" xfId="958" xr:uid="{00000000-0005-0000-0000-00002A000000}"/>
    <cellStyle name="%_Fiscal Tables" xfId="93" xr:uid="{00000000-0005-0000-0000-00002B000000}"/>
    <cellStyle name="%_Fiscal Tables 2" xfId="962" xr:uid="{00000000-0005-0000-0000-00002C000000}"/>
    <cellStyle name="%_inc to ex AS12 EFOsupps" xfId="94" xr:uid="{00000000-0005-0000-0000-00002D000000}"/>
    <cellStyle name="%_inc to ex AS12 EFOsupps 2" xfId="947" xr:uid="{00000000-0005-0000-0000-00002E000000}"/>
    <cellStyle name="%_March-2012-Fiscal-Supplementary-Tables1(1)" xfId="95" xr:uid="{00000000-0005-0000-0000-00002F000000}"/>
    <cellStyle name="%_March-2012-Fiscal-Supplementary-Tables1(1) 2" xfId="951" xr:uid="{00000000-0005-0000-0000-000030000000}"/>
    <cellStyle name="%_PEF Autumn2011" xfId="96" xr:uid="{00000000-0005-0000-0000-000031000000}"/>
    <cellStyle name="%_PEF Autumn2011 2" xfId="946" xr:uid="{00000000-0005-0000-0000-000032000000}"/>
    <cellStyle name="%_PEF FSBR2011" xfId="97" xr:uid="{00000000-0005-0000-0000-000033000000}"/>
    <cellStyle name="%_PEF FSBR2011 2" xfId="98" xr:uid="{00000000-0005-0000-0000-000034000000}"/>
    <cellStyle name="%_PEF FSBR2011 2 2" xfId="956" xr:uid="{00000000-0005-0000-0000-000035000000}"/>
    <cellStyle name="%_PEF FSBR2011 3" xfId="954" xr:uid="{00000000-0005-0000-0000-000036000000}"/>
    <cellStyle name="%_PEF FSBR2011 AA simplification" xfId="99" xr:uid="{00000000-0005-0000-0000-000037000000}"/>
    <cellStyle name="%_PEF FSBR2011 AA simplification 2" xfId="945" xr:uid="{00000000-0005-0000-0000-000038000000}"/>
    <cellStyle name="%_Scorecard" xfId="100" xr:uid="{00000000-0005-0000-0000-000039000000}"/>
    <cellStyle name="%_Scorecard 2" xfId="949" xr:uid="{00000000-0005-0000-0000-00003A000000}"/>
    <cellStyle name="%_VAT refunds" xfId="101" xr:uid="{00000000-0005-0000-0000-00003B000000}"/>
    <cellStyle name="%_VAT refunds 2" xfId="950" xr:uid="{00000000-0005-0000-0000-00003C000000}"/>
    <cellStyle name="]_x000d__x000a_Zoomed=1_x000d__x000a_Row=0_x000d__x000a_Column=0_x000d__x000a_Height=0_x000d__x000a_Width=0_x000d__x000a_FontName=FoxFont_x000d__x000a_FontStyle=0_x000d__x000a_FontSize=9_x000d__x000a_PrtFontName=FoxPrin" xfId="102" xr:uid="{00000000-0005-0000-0000-00003D000000}"/>
    <cellStyle name="]_x000d__x000a_Zoomed=1_x000d__x000a_Row=0_x000d__x000a_Column=0_x000d__x000a_Height=0_x000d__x000a_Width=0_x000d__x000a_FontName=FoxFont_x000d__x000a_FontStyle=0_x000d__x000a_FontSize=9_x000d__x000a_PrtFontName=FoxPrin 2" xfId="957" xr:uid="{00000000-0005-0000-0000-00003E000000}"/>
    <cellStyle name="_111125 APDPassengerNumbers" xfId="103" xr:uid="{00000000-0005-0000-0000-00003F000000}"/>
    <cellStyle name="_111125 APDPassengerNumbers_inc to ex AS12 EFOsupps" xfId="104" xr:uid="{00000000-0005-0000-0000-000040000000}"/>
    <cellStyle name="_Asset Co - 2014-40" xfId="105" xr:uid="{00000000-0005-0000-0000-000041000000}"/>
    <cellStyle name="_covered bonds" xfId="106" xr:uid="{00000000-0005-0000-0000-000042000000}"/>
    <cellStyle name="_covered bonds 2" xfId="955" xr:uid="{00000000-0005-0000-0000-000043000000}"/>
    <cellStyle name="_covered bonds_20110317 Guarantee Data sheet with CDS Expected Losses" xfId="107" xr:uid="{00000000-0005-0000-0000-000044000000}"/>
    <cellStyle name="_covered bonds_20110317 Guarantee Data sheet with CDS Expected Losses 2" xfId="959" xr:uid="{00000000-0005-0000-0000-000045000000}"/>
    <cellStyle name="_Dpn Forecast 2008-2010 (14-Dec-07)" xfId="108" xr:uid="{00000000-0005-0000-0000-000046000000}"/>
    <cellStyle name="_Dpn Forecast 2008-2010 (14-Dec-07) 2" xfId="944" xr:uid="{00000000-0005-0000-0000-000047000000}"/>
    <cellStyle name="_Dpn Forecast 2008-2010 (14-Dec-07)_20110317 Guarantee Data sheet with CDS Expected Losses" xfId="109" xr:uid="{00000000-0005-0000-0000-000048000000}"/>
    <cellStyle name="_Dpn Forecast 2008-2010 (14-Dec-07)_20110317 Guarantee Data sheet with CDS Expected Losses 2" xfId="961" xr:uid="{00000000-0005-0000-0000-000049000000}"/>
    <cellStyle name="_Fair Value schedule" xfId="110" xr:uid="{00000000-0005-0000-0000-00004A000000}"/>
    <cellStyle name="_Fair Value schedule 2" xfId="952" xr:uid="{00000000-0005-0000-0000-00004B000000}"/>
    <cellStyle name="_Fair Value schedule_20110317 Guarantee Data sheet with CDS Expected Losses" xfId="111" xr:uid="{00000000-0005-0000-0000-00004C000000}"/>
    <cellStyle name="_Fair Value schedule_20110317 Guarantee Data sheet with CDS Expected Losses 2" xfId="953" xr:uid="{00000000-0005-0000-0000-00004D000000}"/>
    <cellStyle name="_FPS Options High Level Costing 23rd Aug 06" xfId="112" xr:uid="{00000000-0005-0000-0000-00004E000000}"/>
    <cellStyle name="_HOD Gosforth_current" xfId="113" xr:uid="{00000000-0005-0000-0000-00004F000000}"/>
    <cellStyle name="_IT HOD Rainton - Tower Cost Update 5th April 2007 (Revised) V3" xfId="114" xr:uid="{00000000-0005-0000-0000-000050000000}"/>
    <cellStyle name="_IT HOD Rainton - Tower Cost Update 5th April 2007 (Revised) V3 2" xfId="960" xr:uid="{00000000-0005-0000-0000-000051000000}"/>
    <cellStyle name="_IT HOD Rainton - Tower Cost Update 5th April 2007 (Revised) V3_20110317 Guarantee Data sheet with CDS Expected Losses" xfId="115" xr:uid="{00000000-0005-0000-0000-000052000000}"/>
    <cellStyle name="_IT HOD Rainton - Tower Cost Update 5th April 2007 (Revised) V3_20110317 Guarantee Data sheet with CDS Expected Losses 2" xfId="948" xr:uid="{00000000-0005-0000-0000-000053000000}"/>
    <cellStyle name="_Project Details Report Aug v0.12" xfId="116" xr:uid="{00000000-0005-0000-0000-000054000000}"/>
    <cellStyle name="_RB_Update_current" xfId="117" xr:uid="{00000000-0005-0000-0000-000055000000}"/>
    <cellStyle name="_RB_Update_current (SCA draft)PH review" xfId="118" xr:uid="{00000000-0005-0000-0000-000056000000}"/>
    <cellStyle name="_RB_Update_current (SCA draft)PH review 2" xfId="964" xr:uid="{00000000-0005-0000-0000-000057000000}"/>
    <cellStyle name="_RB_Update_current (SCA draft)PH review_20110317 Guarantee Data sheet with CDS Expected Losses" xfId="119" xr:uid="{00000000-0005-0000-0000-000058000000}"/>
    <cellStyle name="_RB_Update_current (SCA draft)PH review_20110317 Guarantee Data sheet with CDS Expected Losses 2" xfId="965" xr:uid="{00000000-0005-0000-0000-000059000000}"/>
    <cellStyle name="_RB_Update_current (SCA draft)revised" xfId="120" xr:uid="{00000000-0005-0000-0000-00005A000000}"/>
    <cellStyle name="_RB_Update_current (SCA draft)revised 2" xfId="966" xr:uid="{00000000-0005-0000-0000-00005B000000}"/>
    <cellStyle name="_RB_Update_current (SCA draft)revised_20110317 Guarantee Data sheet with CDS Expected Losses" xfId="121" xr:uid="{00000000-0005-0000-0000-00005C000000}"/>
    <cellStyle name="_RB_Update_current (SCA draft)revised_20110317 Guarantee Data sheet with CDS Expected Losses 2" xfId="967" xr:uid="{00000000-0005-0000-0000-00005D000000}"/>
    <cellStyle name="_RB_Update_current 10" xfId="1256" xr:uid="{00000000-0005-0000-0000-00005E000000}"/>
    <cellStyle name="_RB_Update_current 11" xfId="1220" xr:uid="{00000000-0005-0000-0000-00005F000000}"/>
    <cellStyle name="_RB_Update_current 12" xfId="1254" xr:uid="{00000000-0005-0000-0000-000060000000}"/>
    <cellStyle name="_RB_Update_current 13" xfId="1278" xr:uid="{00000000-0005-0000-0000-000061000000}"/>
    <cellStyle name="_RB_Update_current 14" xfId="1247" xr:uid="{00000000-0005-0000-0000-000062000000}"/>
    <cellStyle name="_RB_Update_current 15" xfId="1238" xr:uid="{00000000-0005-0000-0000-000063000000}"/>
    <cellStyle name="_RB_Update_current 16" xfId="1243" xr:uid="{00000000-0005-0000-0000-000064000000}"/>
    <cellStyle name="_RB_Update_current 17" xfId="1279" xr:uid="{00000000-0005-0000-0000-000065000000}"/>
    <cellStyle name="_RB_Update_current 18" xfId="1241" xr:uid="{00000000-0005-0000-0000-000066000000}"/>
    <cellStyle name="_RB_Update_current 19" xfId="1305" xr:uid="{00000000-0005-0000-0000-000067000000}"/>
    <cellStyle name="_RB_Update_current 2" xfId="963" xr:uid="{00000000-0005-0000-0000-000068000000}"/>
    <cellStyle name="_RB_Update_current 3" xfId="1144" xr:uid="{00000000-0005-0000-0000-000069000000}"/>
    <cellStyle name="_RB_Update_current 4" xfId="1179" xr:uid="{00000000-0005-0000-0000-00006A000000}"/>
    <cellStyle name="_RB_Update_current 5" xfId="1186" xr:uid="{00000000-0005-0000-0000-00006B000000}"/>
    <cellStyle name="_RB_Update_current 6" xfId="1181" xr:uid="{00000000-0005-0000-0000-00006C000000}"/>
    <cellStyle name="_RB_Update_current 7" xfId="1184" xr:uid="{00000000-0005-0000-0000-00006D000000}"/>
    <cellStyle name="_RB_Update_current 8" xfId="1183" xr:uid="{00000000-0005-0000-0000-00006E000000}"/>
    <cellStyle name="_RB_Update_current 9" xfId="1218" xr:uid="{00000000-0005-0000-0000-00006F000000}"/>
    <cellStyle name="_RB_Update_current_20110317 Guarantee Data sheet with CDS Expected Losses" xfId="122" xr:uid="{00000000-0005-0000-0000-000070000000}"/>
    <cellStyle name="_RB_Update_current_20110317 Guarantee Data sheet with CDS Expected Losses 2" xfId="968" xr:uid="{00000000-0005-0000-0000-000071000000}"/>
    <cellStyle name="_Sample change log v0 2" xfId="123" xr:uid="{00000000-0005-0000-0000-000072000000}"/>
    <cellStyle name="_Sample change log v0 2 2" xfId="969" xr:uid="{00000000-0005-0000-0000-000073000000}"/>
    <cellStyle name="_Sample change log v0 2_20110317 Guarantee Data sheet with CDS Expected Losses" xfId="124" xr:uid="{00000000-0005-0000-0000-000074000000}"/>
    <cellStyle name="_Sample change log v0 2_20110317 Guarantee Data sheet with CDS Expected Losses 2" xfId="970" xr:uid="{00000000-0005-0000-0000-000075000000}"/>
    <cellStyle name="_Sub debt extension discount table 31 1 11 v2" xfId="125" xr:uid="{00000000-0005-0000-0000-000076000000}"/>
    <cellStyle name="_Sub debt extension discount table 31 1 11 v2 2" xfId="971" xr:uid="{00000000-0005-0000-0000-000077000000}"/>
    <cellStyle name="_sub debt int" xfId="126" xr:uid="{00000000-0005-0000-0000-000078000000}"/>
    <cellStyle name="_sub debt int 2" xfId="972" xr:uid="{00000000-0005-0000-0000-000079000000}"/>
    <cellStyle name="_sub debt int_20110317 Guarantee Data sheet with CDS Expected Losses" xfId="127" xr:uid="{00000000-0005-0000-0000-00007A000000}"/>
    <cellStyle name="_sub debt int_20110317 Guarantee Data sheet with CDS Expected Losses 2" xfId="973" xr:uid="{00000000-0005-0000-0000-00007B000000}"/>
    <cellStyle name="_TableHead" xfId="128" xr:uid="{00000000-0005-0000-0000-00007C000000}"/>
    <cellStyle name="_Tailor Analysis 1.11 (1 Dec take up rates)" xfId="129" xr:uid="{00000000-0005-0000-0000-00007D000000}"/>
    <cellStyle name="_Tailor Analysis 1.11 (1 Dec take up rates) 2" xfId="974" xr:uid="{00000000-0005-0000-0000-00007E000000}"/>
    <cellStyle name="1dp" xfId="130" xr:uid="{00000000-0005-0000-0000-00007F000000}"/>
    <cellStyle name="1dp 2" xfId="131" xr:uid="{00000000-0005-0000-0000-000080000000}"/>
    <cellStyle name="1dp 2 2" xfId="976" xr:uid="{00000000-0005-0000-0000-000081000000}"/>
    <cellStyle name="1dp 3" xfId="975" xr:uid="{00000000-0005-0000-0000-000082000000}"/>
    <cellStyle name="20% - Accent1 2" xfId="132" xr:uid="{00000000-0005-0000-0000-000083000000}"/>
    <cellStyle name="20% - Accent1 2 2" xfId="133" xr:uid="{00000000-0005-0000-0000-000084000000}"/>
    <cellStyle name="20% - Accent1 3" xfId="134" xr:uid="{00000000-0005-0000-0000-000085000000}"/>
    <cellStyle name="20% - Accent1 4" xfId="1164" xr:uid="{00000000-0005-0000-0000-000086000000}"/>
    <cellStyle name="20% - Accent1 4 2" xfId="1289" xr:uid="{00000000-0005-0000-0000-000087000000}"/>
    <cellStyle name="20% - Accent1 5" xfId="1201" xr:uid="{00000000-0005-0000-0000-000088000000}"/>
    <cellStyle name="20% - Accent1 6" xfId="46" xr:uid="{00000000-0005-0000-0000-000089000000}"/>
    <cellStyle name="20% - Accent2 2" xfId="135" xr:uid="{00000000-0005-0000-0000-00008A000000}"/>
    <cellStyle name="20% - Accent2 2 2" xfId="136" xr:uid="{00000000-0005-0000-0000-00008B000000}"/>
    <cellStyle name="20% - Accent2 3" xfId="137" xr:uid="{00000000-0005-0000-0000-00008C000000}"/>
    <cellStyle name="20% - Accent2 4" xfId="1166" xr:uid="{00000000-0005-0000-0000-00008D000000}"/>
    <cellStyle name="20% - Accent2 4 2" xfId="1291" xr:uid="{00000000-0005-0000-0000-00008E000000}"/>
    <cellStyle name="20% - Accent2 5" xfId="1203" xr:uid="{00000000-0005-0000-0000-00008F000000}"/>
    <cellStyle name="20% - Accent2 6" xfId="50" xr:uid="{00000000-0005-0000-0000-000090000000}"/>
    <cellStyle name="20% - Accent3 2" xfId="138" xr:uid="{00000000-0005-0000-0000-000091000000}"/>
    <cellStyle name="20% - Accent3 2 2" xfId="139" xr:uid="{00000000-0005-0000-0000-000092000000}"/>
    <cellStyle name="20% - Accent3 3" xfId="140" xr:uid="{00000000-0005-0000-0000-000093000000}"/>
    <cellStyle name="20% - Accent3 4" xfId="1168" xr:uid="{00000000-0005-0000-0000-000094000000}"/>
    <cellStyle name="20% - Accent3 4 2" xfId="1293" xr:uid="{00000000-0005-0000-0000-000095000000}"/>
    <cellStyle name="20% - Accent3 5" xfId="1205" xr:uid="{00000000-0005-0000-0000-000096000000}"/>
    <cellStyle name="20% - Accent3 6" xfId="54" xr:uid="{00000000-0005-0000-0000-000097000000}"/>
    <cellStyle name="20% - Accent4 2" xfId="141" xr:uid="{00000000-0005-0000-0000-000098000000}"/>
    <cellStyle name="20% - Accent4 2 2" xfId="142" xr:uid="{00000000-0005-0000-0000-000099000000}"/>
    <cellStyle name="20% - Accent4 3" xfId="143" xr:uid="{00000000-0005-0000-0000-00009A000000}"/>
    <cellStyle name="20% - Accent4 4" xfId="1170" xr:uid="{00000000-0005-0000-0000-00009B000000}"/>
    <cellStyle name="20% - Accent4 4 2" xfId="1295" xr:uid="{00000000-0005-0000-0000-00009C000000}"/>
    <cellStyle name="20% - Accent4 5" xfId="1207" xr:uid="{00000000-0005-0000-0000-00009D000000}"/>
    <cellStyle name="20% - Accent4 6" xfId="58" xr:uid="{00000000-0005-0000-0000-00009E000000}"/>
    <cellStyle name="20% - Accent5 2" xfId="144" xr:uid="{00000000-0005-0000-0000-00009F000000}"/>
    <cellStyle name="20% - Accent5 2 2" xfId="145" xr:uid="{00000000-0005-0000-0000-0000A0000000}"/>
    <cellStyle name="20% - Accent5 3" xfId="146" xr:uid="{00000000-0005-0000-0000-0000A1000000}"/>
    <cellStyle name="20% - Accent5 4" xfId="1172" xr:uid="{00000000-0005-0000-0000-0000A2000000}"/>
    <cellStyle name="20% - Accent5 4 2" xfId="1297" xr:uid="{00000000-0005-0000-0000-0000A3000000}"/>
    <cellStyle name="20% - Accent5 5" xfId="1209" xr:uid="{00000000-0005-0000-0000-0000A4000000}"/>
    <cellStyle name="20% - Accent5 6" xfId="62" xr:uid="{00000000-0005-0000-0000-0000A5000000}"/>
    <cellStyle name="20% - Accent6 2" xfId="147" xr:uid="{00000000-0005-0000-0000-0000A6000000}"/>
    <cellStyle name="20% - Accent6 2 2" xfId="148" xr:uid="{00000000-0005-0000-0000-0000A7000000}"/>
    <cellStyle name="20% - Accent6 3" xfId="149" xr:uid="{00000000-0005-0000-0000-0000A8000000}"/>
    <cellStyle name="20% - Accent6 4" xfId="1174" xr:uid="{00000000-0005-0000-0000-0000A9000000}"/>
    <cellStyle name="20% - Accent6 4 2" xfId="1299" xr:uid="{00000000-0005-0000-0000-0000AA000000}"/>
    <cellStyle name="20% - Accent6 5" xfId="1211" xr:uid="{00000000-0005-0000-0000-0000AB000000}"/>
    <cellStyle name="20% - Accent6 6" xfId="66" xr:uid="{00000000-0005-0000-0000-0000AC000000}"/>
    <cellStyle name="3dp" xfId="150" xr:uid="{00000000-0005-0000-0000-0000AD000000}"/>
    <cellStyle name="3dp 2" xfId="151" xr:uid="{00000000-0005-0000-0000-0000AE000000}"/>
    <cellStyle name="3dp 2 2" xfId="978" xr:uid="{00000000-0005-0000-0000-0000AF000000}"/>
    <cellStyle name="3dp 3" xfId="977" xr:uid="{00000000-0005-0000-0000-0000B0000000}"/>
    <cellStyle name="40% - Accent1 2" xfId="152" xr:uid="{00000000-0005-0000-0000-0000B1000000}"/>
    <cellStyle name="40% - Accent1 2 2" xfId="153" xr:uid="{00000000-0005-0000-0000-0000B2000000}"/>
    <cellStyle name="40% - Accent1 3" xfId="154" xr:uid="{00000000-0005-0000-0000-0000B3000000}"/>
    <cellStyle name="40% - Accent1 4" xfId="1165" xr:uid="{00000000-0005-0000-0000-0000B4000000}"/>
    <cellStyle name="40% - Accent1 4 2" xfId="1290" xr:uid="{00000000-0005-0000-0000-0000B5000000}"/>
    <cellStyle name="40% - Accent1 5" xfId="1202" xr:uid="{00000000-0005-0000-0000-0000B6000000}"/>
    <cellStyle name="40% - Accent1 6" xfId="47" xr:uid="{00000000-0005-0000-0000-0000B7000000}"/>
    <cellStyle name="40% - Accent2 2" xfId="155" xr:uid="{00000000-0005-0000-0000-0000B8000000}"/>
    <cellStyle name="40% - Accent2 2 2" xfId="156" xr:uid="{00000000-0005-0000-0000-0000B9000000}"/>
    <cellStyle name="40% - Accent2 3" xfId="157" xr:uid="{00000000-0005-0000-0000-0000BA000000}"/>
    <cellStyle name="40% - Accent2 4" xfId="1167" xr:uid="{00000000-0005-0000-0000-0000BB000000}"/>
    <cellStyle name="40% - Accent2 4 2" xfId="1292" xr:uid="{00000000-0005-0000-0000-0000BC000000}"/>
    <cellStyle name="40% - Accent2 5" xfId="1204" xr:uid="{00000000-0005-0000-0000-0000BD000000}"/>
    <cellStyle name="40% - Accent2 6" xfId="51" xr:uid="{00000000-0005-0000-0000-0000BE000000}"/>
    <cellStyle name="40% - Accent3 2" xfId="158" xr:uid="{00000000-0005-0000-0000-0000BF000000}"/>
    <cellStyle name="40% - Accent3 2 2" xfId="159" xr:uid="{00000000-0005-0000-0000-0000C0000000}"/>
    <cellStyle name="40% - Accent3 3" xfId="160" xr:uid="{00000000-0005-0000-0000-0000C1000000}"/>
    <cellStyle name="40% - Accent3 4" xfId="1169" xr:uid="{00000000-0005-0000-0000-0000C2000000}"/>
    <cellStyle name="40% - Accent3 4 2" xfId="1294" xr:uid="{00000000-0005-0000-0000-0000C3000000}"/>
    <cellStyle name="40% - Accent3 5" xfId="1206" xr:uid="{00000000-0005-0000-0000-0000C4000000}"/>
    <cellStyle name="40% - Accent3 6" xfId="55" xr:uid="{00000000-0005-0000-0000-0000C5000000}"/>
    <cellStyle name="40% - Accent4 2" xfId="161" xr:uid="{00000000-0005-0000-0000-0000C6000000}"/>
    <cellStyle name="40% - Accent4 2 2" xfId="162" xr:uid="{00000000-0005-0000-0000-0000C7000000}"/>
    <cellStyle name="40% - Accent4 3" xfId="163" xr:uid="{00000000-0005-0000-0000-0000C8000000}"/>
    <cellStyle name="40% - Accent4 4" xfId="1171" xr:uid="{00000000-0005-0000-0000-0000C9000000}"/>
    <cellStyle name="40% - Accent4 4 2" xfId="1296" xr:uid="{00000000-0005-0000-0000-0000CA000000}"/>
    <cellStyle name="40% - Accent4 5" xfId="1208" xr:uid="{00000000-0005-0000-0000-0000CB000000}"/>
    <cellStyle name="40% - Accent4 6" xfId="59" xr:uid="{00000000-0005-0000-0000-0000CC000000}"/>
    <cellStyle name="40% - Accent5 2" xfId="164" xr:uid="{00000000-0005-0000-0000-0000CD000000}"/>
    <cellStyle name="40% - Accent5 2 2" xfId="165" xr:uid="{00000000-0005-0000-0000-0000CE000000}"/>
    <cellStyle name="40% - Accent5 3" xfId="166" xr:uid="{00000000-0005-0000-0000-0000CF000000}"/>
    <cellStyle name="40% - Accent5 4" xfId="1173" xr:uid="{00000000-0005-0000-0000-0000D0000000}"/>
    <cellStyle name="40% - Accent5 4 2" xfId="1298" xr:uid="{00000000-0005-0000-0000-0000D1000000}"/>
    <cellStyle name="40% - Accent5 5" xfId="1210" xr:uid="{00000000-0005-0000-0000-0000D2000000}"/>
    <cellStyle name="40% - Accent5 6" xfId="63" xr:uid="{00000000-0005-0000-0000-0000D3000000}"/>
    <cellStyle name="40% - Accent6 2" xfId="167" xr:uid="{00000000-0005-0000-0000-0000D4000000}"/>
    <cellStyle name="40% - Accent6 2 2" xfId="168" xr:uid="{00000000-0005-0000-0000-0000D5000000}"/>
    <cellStyle name="40% - Accent6 3" xfId="169" xr:uid="{00000000-0005-0000-0000-0000D6000000}"/>
    <cellStyle name="40% - Accent6 4" xfId="1175" xr:uid="{00000000-0005-0000-0000-0000D7000000}"/>
    <cellStyle name="40% - Accent6 4 2" xfId="1300" xr:uid="{00000000-0005-0000-0000-0000D8000000}"/>
    <cellStyle name="40% - Accent6 5" xfId="1212" xr:uid="{00000000-0005-0000-0000-0000D9000000}"/>
    <cellStyle name="40% - Accent6 6" xfId="67" xr:uid="{00000000-0005-0000-0000-0000DA000000}"/>
    <cellStyle name="4dp" xfId="170" xr:uid="{00000000-0005-0000-0000-0000DB000000}"/>
    <cellStyle name="4dp 2" xfId="171" xr:uid="{00000000-0005-0000-0000-0000DC000000}"/>
    <cellStyle name="4dp 2 2" xfId="980" xr:uid="{00000000-0005-0000-0000-0000DD000000}"/>
    <cellStyle name="4dp 3" xfId="979" xr:uid="{00000000-0005-0000-0000-0000DE000000}"/>
    <cellStyle name="60% - Accent1 2" xfId="172" xr:uid="{00000000-0005-0000-0000-0000DF000000}"/>
    <cellStyle name="60% - Accent1 2 2" xfId="173" xr:uid="{00000000-0005-0000-0000-0000E0000000}"/>
    <cellStyle name="60% - Accent1 3" xfId="174" xr:uid="{00000000-0005-0000-0000-0000E1000000}"/>
    <cellStyle name="60% - Accent1 4" xfId="48" xr:uid="{00000000-0005-0000-0000-0000E2000000}"/>
    <cellStyle name="60% - Accent2 2" xfId="175" xr:uid="{00000000-0005-0000-0000-0000E3000000}"/>
    <cellStyle name="60% - Accent2 2 2" xfId="176" xr:uid="{00000000-0005-0000-0000-0000E4000000}"/>
    <cellStyle name="60% - Accent2 3" xfId="177" xr:uid="{00000000-0005-0000-0000-0000E5000000}"/>
    <cellStyle name="60% - Accent2 4" xfId="52" xr:uid="{00000000-0005-0000-0000-0000E6000000}"/>
    <cellStyle name="60% - Accent3 2" xfId="178" xr:uid="{00000000-0005-0000-0000-0000E7000000}"/>
    <cellStyle name="60% - Accent3 2 2" xfId="179" xr:uid="{00000000-0005-0000-0000-0000E8000000}"/>
    <cellStyle name="60% - Accent3 3" xfId="180" xr:uid="{00000000-0005-0000-0000-0000E9000000}"/>
    <cellStyle name="60% - Accent3 4" xfId="56" xr:uid="{00000000-0005-0000-0000-0000EA000000}"/>
    <cellStyle name="60% - Accent4 2" xfId="181" xr:uid="{00000000-0005-0000-0000-0000EB000000}"/>
    <cellStyle name="60% - Accent4 2 2" xfId="182" xr:uid="{00000000-0005-0000-0000-0000EC000000}"/>
    <cellStyle name="60% - Accent4 3" xfId="183" xr:uid="{00000000-0005-0000-0000-0000ED000000}"/>
    <cellStyle name="60% - Accent4 4" xfId="60" xr:uid="{00000000-0005-0000-0000-0000EE000000}"/>
    <cellStyle name="60% - Accent5 2" xfId="184" xr:uid="{00000000-0005-0000-0000-0000EF000000}"/>
    <cellStyle name="60% - Accent5 2 2" xfId="185" xr:uid="{00000000-0005-0000-0000-0000F0000000}"/>
    <cellStyle name="60% - Accent5 3" xfId="186" xr:uid="{00000000-0005-0000-0000-0000F1000000}"/>
    <cellStyle name="60% - Accent5 4" xfId="64" xr:uid="{00000000-0005-0000-0000-0000F2000000}"/>
    <cellStyle name="60% - Accent6 2" xfId="187" xr:uid="{00000000-0005-0000-0000-0000F3000000}"/>
    <cellStyle name="60% - Accent6 2 2" xfId="188" xr:uid="{00000000-0005-0000-0000-0000F4000000}"/>
    <cellStyle name="60% - Accent6 3" xfId="189" xr:uid="{00000000-0005-0000-0000-0000F5000000}"/>
    <cellStyle name="60% - Accent6 4" xfId="68" xr:uid="{00000000-0005-0000-0000-0000F6000000}"/>
    <cellStyle name="Accent1 2" xfId="190" xr:uid="{00000000-0005-0000-0000-0000F7000000}"/>
    <cellStyle name="Accent1 2 2" xfId="191" xr:uid="{00000000-0005-0000-0000-0000F8000000}"/>
    <cellStyle name="Accent1 3" xfId="192" xr:uid="{00000000-0005-0000-0000-0000F9000000}"/>
    <cellStyle name="Accent1 4" xfId="45" xr:uid="{00000000-0005-0000-0000-0000FA000000}"/>
    <cellStyle name="Accent2 2" xfId="193" xr:uid="{00000000-0005-0000-0000-0000FB000000}"/>
    <cellStyle name="Accent2 2 2" xfId="194" xr:uid="{00000000-0005-0000-0000-0000FC000000}"/>
    <cellStyle name="Accent2 3" xfId="195" xr:uid="{00000000-0005-0000-0000-0000FD000000}"/>
    <cellStyle name="Accent2 4" xfId="49" xr:uid="{00000000-0005-0000-0000-0000FE000000}"/>
    <cellStyle name="Accent3 2" xfId="196" xr:uid="{00000000-0005-0000-0000-0000FF000000}"/>
    <cellStyle name="Accent3 2 2" xfId="197" xr:uid="{00000000-0005-0000-0000-000000010000}"/>
    <cellStyle name="Accent3 3" xfId="198" xr:uid="{00000000-0005-0000-0000-000001010000}"/>
    <cellStyle name="Accent3 4" xfId="53" xr:uid="{00000000-0005-0000-0000-000002010000}"/>
    <cellStyle name="Accent4 2" xfId="199" xr:uid="{00000000-0005-0000-0000-000003010000}"/>
    <cellStyle name="Accent4 2 2" xfId="200" xr:uid="{00000000-0005-0000-0000-000004010000}"/>
    <cellStyle name="Accent4 3" xfId="201" xr:uid="{00000000-0005-0000-0000-000005010000}"/>
    <cellStyle name="Accent4 4" xfId="57" xr:uid="{00000000-0005-0000-0000-000006010000}"/>
    <cellStyle name="Accent5 2" xfId="202" xr:uid="{00000000-0005-0000-0000-000007010000}"/>
    <cellStyle name="Accent5 2 2" xfId="203" xr:uid="{00000000-0005-0000-0000-000008010000}"/>
    <cellStyle name="Accent5 3" xfId="204" xr:uid="{00000000-0005-0000-0000-000009010000}"/>
    <cellStyle name="Accent5 4" xfId="61" xr:uid="{00000000-0005-0000-0000-00000A010000}"/>
    <cellStyle name="Accent6 2" xfId="205" xr:uid="{00000000-0005-0000-0000-00000B010000}"/>
    <cellStyle name="Accent6 2 2" xfId="206" xr:uid="{00000000-0005-0000-0000-00000C010000}"/>
    <cellStyle name="Accent6 3" xfId="207" xr:uid="{00000000-0005-0000-0000-00000D010000}"/>
    <cellStyle name="Accent6 4" xfId="65" xr:uid="{00000000-0005-0000-0000-00000E010000}"/>
    <cellStyle name="Adjustable" xfId="208" xr:uid="{00000000-0005-0000-0000-00000F010000}"/>
    <cellStyle name="ANCLAS,REZONES Y SUS PARTES,DE FUNDICION,DE HIERRO O DE ACERO" xfId="1330" xr:uid="{00000000-0005-0000-0000-000010010000}"/>
    <cellStyle name="ANCLAS,REZONES Y SUS PARTES,DE FUNDICION,DE HIERRO O DE ACERO 2" xfId="1331" xr:uid="{00000000-0005-0000-0000-000011010000}"/>
    <cellStyle name="Bad 2" xfId="209" xr:uid="{00000000-0005-0000-0000-000012010000}"/>
    <cellStyle name="Bad 2 2" xfId="210" xr:uid="{00000000-0005-0000-0000-000013010000}"/>
    <cellStyle name="Bad 3" xfId="211" xr:uid="{00000000-0005-0000-0000-000014010000}"/>
    <cellStyle name="Bad 4" xfId="34" xr:uid="{00000000-0005-0000-0000-000015010000}"/>
    <cellStyle name="Bid £m format" xfId="212" xr:uid="{00000000-0005-0000-0000-000016010000}"/>
    <cellStyle name="Bid £m format 2" xfId="981" xr:uid="{00000000-0005-0000-0000-000017010000}"/>
    <cellStyle name="blue" xfId="213" xr:uid="{00000000-0005-0000-0000-000018010000}"/>
    <cellStyle name="Border" xfId="214" xr:uid="{00000000-0005-0000-0000-000019010000}"/>
    <cellStyle name="Brand Align Left Text" xfId="215" xr:uid="{00000000-0005-0000-0000-00001A010000}"/>
    <cellStyle name="Brand Align Left Text 2" xfId="1223" xr:uid="{00000000-0005-0000-0000-00001B010000}"/>
    <cellStyle name="Brand Default" xfId="216" xr:uid="{00000000-0005-0000-0000-00001C010000}"/>
    <cellStyle name="Brand Percent" xfId="217" xr:uid="{00000000-0005-0000-0000-00001D010000}"/>
    <cellStyle name="Brand Source" xfId="218" xr:uid="{00000000-0005-0000-0000-00001E010000}"/>
    <cellStyle name="Brand Source 2" xfId="1224" xr:uid="{00000000-0005-0000-0000-00001F010000}"/>
    <cellStyle name="Brand Subtitle with Underline" xfId="219" xr:uid="{00000000-0005-0000-0000-000020010000}"/>
    <cellStyle name="Brand Subtitle with Underline 2" xfId="1225" xr:uid="{00000000-0005-0000-0000-000021010000}"/>
    <cellStyle name="Brand Subtitle without Underline" xfId="220" xr:uid="{00000000-0005-0000-0000-000022010000}"/>
    <cellStyle name="Brand Subtitle without Underline 2" xfId="1226" xr:uid="{00000000-0005-0000-0000-000023010000}"/>
    <cellStyle name="Brand Title" xfId="221" xr:uid="{00000000-0005-0000-0000-000024010000}"/>
    <cellStyle name="Brand Title 2" xfId="1227" xr:uid="{00000000-0005-0000-0000-000025010000}"/>
    <cellStyle name="Calculation 2" xfId="222" xr:uid="{00000000-0005-0000-0000-000026010000}"/>
    <cellStyle name="Calculation 2 2" xfId="223" xr:uid="{00000000-0005-0000-0000-000027010000}"/>
    <cellStyle name="Calculation 3" xfId="224" xr:uid="{00000000-0005-0000-0000-000028010000}"/>
    <cellStyle name="Calculation 4" xfId="38" xr:uid="{00000000-0005-0000-0000-000029010000}"/>
    <cellStyle name="cells" xfId="1332" xr:uid="{00000000-0005-0000-0000-00002A010000}"/>
    <cellStyle name="Characteristic" xfId="225" xr:uid="{00000000-0005-0000-0000-00002B010000}"/>
    <cellStyle name="Characteristic 2" xfId="982" xr:uid="{00000000-0005-0000-0000-00002C010000}"/>
    <cellStyle name="CharactGroup" xfId="226" xr:uid="{00000000-0005-0000-0000-00002D010000}"/>
    <cellStyle name="CharactGroup 2" xfId="983" xr:uid="{00000000-0005-0000-0000-00002E010000}"/>
    <cellStyle name="CharactNote" xfId="227" xr:uid="{00000000-0005-0000-0000-00002F010000}"/>
    <cellStyle name="CharactNote 2" xfId="984" xr:uid="{00000000-0005-0000-0000-000030010000}"/>
    <cellStyle name="CharactType" xfId="228" xr:uid="{00000000-0005-0000-0000-000031010000}"/>
    <cellStyle name="CharactType 2" xfId="985" xr:uid="{00000000-0005-0000-0000-000032010000}"/>
    <cellStyle name="CharactValue" xfId="229" xr:uid="{00000000-0005-0000-0000-000033010000}"/>
    <cellStyle name="CharactValue 2" xfId="986" xr:uid="{00000000-0005-0000-0000-000034010000}"/>
    <cellStyle name="CharactValueNote" xfId="230" xr:uid="{00000000-0005-0000-0000-000035010000}"/>
    <cellStyle name="CharactValueNote 2" xfId="987" xr:uid="{00000000-0005-0000-0000-000036010000}"/>
    <cellStyle name="CharShortType" xfId="231" xr:uid="{00000000-0005-0000-0000-000037010000}"/>
    <cellStyle name="CharShortType 2" xfId="988" xr:uid="{00000000-0005-0000-0000-000038010000}"/>
    <cellStyle name="Check Cell 2" xfId="232" xr:uid="{00000000-0005-0000-0000-000039010000}"/>
    <cellStyle name="Check Cell 2 2" xfId="233" xr:uid="{00000000-0005-0000-0000-00003A010000}"/>
    <cellStyle name="Check Cell 3" xfId="234" xr:uid="{00000000-0005-0000-0000-00003B010000}"/>
    <cellStyle name="Check Cell 4" xfId="40" xr:uid="{00000000-0005-0000-0000-00003C010000}"/>
    <cellStyle name="CIL" xfId="235" xr:uid="{00000000-0005-0000-0000-00003D010000}"/>
    <cellStyle name="CIU" xfId="236" xr:uid="{00000000-0005-0000-0000-00003E010000}"/>
    <cellStyle name="column field" xfId="1333" xr:uid="{00000000-0005-0000-0000-00003F010000}"/>
    <cellStyle name="Comma" xfId="1" builtinId="3"/>
    <cellStyle name="Comma -" xfId="237" xr:uid="{00000000-0005-0000-0000-000041010000}"/>
    <cellStyle name="Comma  - Style1" xfId="238" xr:uid="{00000000-0005-0000-0000-000042010000}"/>
    <cellStyle name="Comma  - Style2" xfId="239" xr:uid="{00000000-0005-0000-0000-000043010000}"/>
    <cellStyle name="Comma  - Style3" xfId="240" xr:uid="{00000000-0005-0000-0000-000044010000}"/>
    <cellStyle name="Comma  - Style4" xfId="241" xr:uid="{00000000-0005-0000-0000-000045010000}"/>
    <cellStyle name="Comma  - Style5" xfId="242" xr:uid="{00000000-0005-0000-0000-000046010000}"/>
    <cellStyle name="Comma  - Style6" xfId="243" xr:uid="{00000000-0005-0000-0000-000047010000}"/>
    <cellStyle name="Comma  - Style7" xfId="244" xr:uid="{00000000-0005-0000-0000-000048010000}"/>
    <cellStyle name="Comma  - Style8" xfId="245" xr:uid="{00000000-0005-0000-0000-000049010000}"/>
    <cellStyle name="Comma 0" xfId="246" xr:uid="{00000000-0005-0000-0000-00004A010000}"/>
    <cellStyle name="Comma 0*" xfId="247" xr:uid="{00000000-0005-0000-0000-00004B010000}"/>
    <cellStyle name="Comma 10" xfId="248" xr:uid="{00000000-0005-0000-0000-00004C010000}"/>
    <cellStyle name="Comma 11" xfId="249" xr:uid="{00000000-0005-0000-0000-00004D010000}"/>
    <cellStyle name="Comma 12" xfId="942" xr:uid="{00000000-0005-0000-0000-00004E010000}"/>
    <cellStyle name="Comma 13" xfId="1274" xr:uid="{00000000-0005-0000-0000-00004F010000}"/>
    <cellStyle name="Comma 14" xfId="1250" xr:uid="{00000000-0005-0000-0000-000050010000}"/>
    <cellStyle name="Comma 15" xfId="1251" xr:uid="{00000000-0005-0000-0000-000051010000}"/>
    <cellStyle name="Comma 16" xfId="1280" xr:uid="{00000000-0005-0000-0000-000052010000}"/>
    <cellStyle name="Comma 17" xfId="1240" xr:uid="{00000000-0005-0000-0000-000053010000}"/>
    <cellStyle name="Comma 18" xfId="1318" xr:uid="{00000000-0005-0000-0000-000054010000}"/>
    <cellStyle name="Comma 18 2" xfId="1385" xr:uid="{00000000-0005-0000-0000-000055010000}"/>
    <cellStyle name="Comma 19" xfId="1321" xr:uid="{00000000-0005-0000-0000-000056010000}"/>
    <cellStyle name="Comma 2" xfId="4" xr:uid="{00000000-0005-0000-0000-000057010000}"/>
    <cellStyle name="Comma 2 2" xfId="10" xr:uid="{00000000-0005-0000-0000-000058010000}"/>
    <cellStyle name="Comma 2 2 2" xfId="252" xr:uid="{00000000-0005-0000-0000-000059010000}"/>
    <cellStyle name="Comma 2 2 2 2" xfId="991" xr:uid="{00000000-0005-0000-0000-00005A010000}"/>
    <cellStyle name="Comma 2 2 3" xfId="990" xr:uid="{00000000-0005-0000-0000-00005B010000}"/>
    <cellStyle name="Comma 2 2 4" xfId="251" xr:uid="{00000000-0005-0000-0000-00005C010000}"/>
    <cellStyle name="Comma 2 3" xfId="253" xr:uid="{00000000-0005-0000-0000-00005D010000}"/>
    <cellStyle name="Comma 2 3 2" xfId="992" xr:uid="{00000000-0005-0000-0000-00005E010000}"/>
    <cellStyle name="Comma 2 4" xfId="254" xr:uid="{00000000-0005-0000-0000-00005F010000}"/>
    <cellStyle name="Comma 2 4 2" xfId="993" xr:uid="{00000000-0005-0000-0000-000060010000}"/>
    <cellStyle name="Comma 2 5" xfId="989" xr:uid="{00000000-0005-0000-0000-000061010000}"/>
    <cellStyle name="Comma 2 6" xfId="1324" xr:uid="{00000000-0005-0000-0000-000062010000}"/>
    <cellStyle name="Comma 2 7" xfId="250" xr:uid="{00000000-0005-0000-0000-000063010000}"/>
    <cellStyle name="Comma 2 8" xfId="1374" xr:uid="{00000000-0005-0000-0000-000064010000}"/>
    <cellStyle name="Comma 2 9" xfId="18" xr:uid="{00000000-0005-0000-0000-000065010000}"/>
    <cellStyle name="Comma 2*" xfId="255" xr:uid="{00000000-0005-0000-0000-000066010000}"/>
    <cellStyle name="Comma 2__MasterJRComps" xfId="256" xr:uid="{00000000-0005-0000-0000-000067010000}"/>
    <cellStyle name="Comma 20" xfId="1329" xr:uid="{00000000-0005-0000-0000-000068010000}"/>
    <cellStyle name="Comma 21" xfId="1349" xr:uid="{00000000-0005-0000-0000-000069010000}"/>
    <cellStyle name="Comma 22" xfId="77" xr:uid="{00000000-0005-0000-0000-00006A010000}"/>
    <cellStyle name="Comma 23" xfId="923" xr:uid="{00000000-0005-0000-0000-00006B010000}"/>
    <cellStyle name="Comma 24" xfId="1365" xr:uid="{00000000-0005-0000-0000-00006C010000}"/>
    <cellStyle name="Comma 25" xfId="1355" xr:uid="{00000000-0005-0000-0000-00006D010000}"/>
    <cellStyle name="Comma 26" xfId="1353" xr:uid="{00000000-0005-0000-0000-00006E010000}"/>
    <cellStyle name="Comma 27" xfId="1360" xr:uid="{00000000-0005-0000-0000-00006F010000}"/>
    <cellStyle name="Comma 28" xfId="1359" xr:uid="{00000000-0005-0000-0000-000070010000}"/>
    <cellStyle name="Comma 29" xfId="1356" xr:uid="{00000000-0005-0000-0000-000071010000}"/>
    <cellStyle name="Comma 3" xfId="8" xr:uid="{00000000-0005-0000-0000-000072010000}"/>
    <cellStyle name="Comma 3 2" xfId="12" xr:uid="{00000000-0005-0000-0000-000073010000}"/>
    <cellStyle name="Comma 3 2 2" xfId="995" xr:uid="{00000000-0005-0000-0000-000074010000}"/>
    <cellStyle name="Comma 3 2 3" xfId="258" xr:uid="{00000000-0005-0000-0000-000075010000}"/>
    <cellStyle name="Comma 3 3" xfId="259" xr:uid="{00000000-0005-0000-0000-000076010000}"/>
    <cellStyle name="Comma 3 4" xfId="994" xr:uid="{00000000-0005-0000-0000-000077010000}"/>
    <cellStyle name="Comma 3 5" xfId="257" xr:uid="{00000000-0005-0000-0000-000078010000}"/>
    <cellStyle name="Comma 3 6" xfId="1375" xr:uid="{00000000-0005-0000-0000-000079010000}"/>
    <cellStyle name="Comma 3 7" xfId="19" xr:uid="{00000000-0005-0000-0000-00007A010000}"/>
    <cellStyle name="Comma 3*" xfId="260" xr:uid="{00000000-0005-0000-0000-00007B010000}"/>
    <cellStyle name="Comma 30" xfId="1369" xr:uid="{00000000-0005-0000-0000-00007C010000}"/>
    <cellStyle name="Comma 31" xfId="1372" xr:uid="{00000000-0005-0000-0000-00007D010000}"/>
    <cellStyle name="Comma 32" xfId="24" xr:uid="{00000000-0005-0000-0000-00007E010000}"/>
    <cellStyle name="Comma 33" xfId="1379" xr:uid="{00000000-0005-0000-0000-00007F010000}"/>
    <cellStyle name="Comma 34" xfId="1377" xr:uid="{00000000-0005-0000-0000-000080010000}"/>
    <cellStyle name="Comma 35" xfId="1387" xr:uid="{5C47A2E5-A535-41F1-9A50-2C2776536BA9}"/>
    <cellStyle name="Comma 4" xfId="9" xr:uid="{00000000-0005-0000-0000-000081010000}"/>
    <cellStyle name="Comma 4 2" xfId="262" xr:uid="{00000000-0005-0000-0000-000082010000}"/>
    <cellStyle name="Comma 4 3" xfId="996" xr:uid="{00000000-0005-0000-0000-000083010000}"/>
    <cellStyle name="Comma 4 4" xfId="261" xr:uid="{00000000-0005-0000-0000-000084010000}"/>
    <cellStyle name="Comma 45" xfId="5" xr:uid="{00000000-0005-0000-0000-000085010000}"/>
    <cellStyle name="Comma 45 2" xfId="11" xr:uid="{00000000-0005-0000-0000-000086010000}"/>
    <cellStyle name="Comma 5" xfId="263" xr:uid="{00000000-0005-0000-0000-000087010000}"/>
    <cellStyle name="Comma 5 2" xfId="997" xr:uid="{00000000-0005-0000-0000-000088010000}"/>
    <cellStyle name="Comma 6" xfId="264" xr:uid="{00000000-0005-0000-0000-000089010000}"/>
    <cellStyle name="Comma 6 2" xfId="265" xr:uid="{00000000-0005-0000-0000-00008A010000}"/>
    <cellStyle name="Comma 7" xfId="266" xr:uid="{00000000-0005-0000-0000-00008B010000}"/>
    <cellStyle name="Comma 8" xfId="267" xr:uid="{00000000-0005-0000-0000-00008C010000}"/>
    <cellStyle name="Comma 8 2" xfId="998" xr:uid="{00000000-0005-0000-0000-00008D010000}"/>
    <cellStyle name="Comma 9" xfId="268" xr:uid="{00000000-0005-0000-0000-00008E010000}"/>
    <cellStyle name="Comma 9 2" xfId="999" xr:uid="{00000000-0005-0000-0000-00008F010000}"/>
    <cellStyle name="Comma*" xfId="269" xr:uid="{00000000-0005-0000-0000-000090010000}"/>
    <cellStyle name="Comma0" xfId="270" xr:uid="{00000000-0005-0000-0000-000091010000}"/>
    <cellStyle name="Comma0 - Modelo1" xfId="271" xr:uid="{00000000-0005-0000-0000-000092010000}"/>
    <cellStyle name="Comma0 - Style1" xfId="272" xr:uid="{00000000-0005-0000-0000-000093010000}"/>
    <cellStyle name="Comma1 - Modelo2" xfId="273" xr:uid="{00000000-0005-0000-0000-000094010000}"/>
    <cellStyle name="Comma1 - Style2" xfId="274" xr:uid="{00000000-0005-0000-0000-000095010000}"/>
    <cellStyle name="Condition" xfId="275" xr:uid="{00000000-0005-0000-0000-000096010000}"/>
    <cellStyle name="Condition 2" xfId="1000" xr:uid="{00000000-0005-0000-0000-000097010000}"/>
    <cellStyle name="CondMandatory" xfId="276" xr:uid="{00000000-0005-0000-0000-000098010000}"/>
    <cellStyle name="CondMandatory 2" xfId="1001" xr:uid="{00000000-0005-0000-0000-000099010000}"/>
    <cellStyle name="Content1" xfId="277" xr:uid="{00000000-0005-0000-0000-00009A010000}"/>
    <cellStyle name="Content1 2" xfId="1002" xr:uid="{00000000-0005-0000-0000-00009B010000}"/>
    <cellStyle name="Content2" xfId="278" xr:uid="{00000000-0005-0000-0000-00009C010000}"/>
    <cellStyle name="Content3" xfId="279" xr:uid="{00000000-0005-0000-0000-00009D010000}"/>
    <cellStyle name="Cover Date" xfId="280" xr:uid="{00000000-0005-0000-0000-00009E010000}"/>
    <cellStyle name="Cover Date 2" xfId="1003" xr:uid="{00000000-0005-0000-0000-00009F010000}"/>
    <cellStyle name="Cover Subtitle" xfId="281" xr:uid="{00000000-0005-0000-0000-0000A0010000}"/>
    <cellStyle name="Cover Subtitle 2" xfId="1004" xr:uid="{00000000-0005-0000-0000-0000A1010000}"/>
    <cellStyle name="Cover Title" xfId="282" xr:uid="{00000000-0005-0000-0000-0000A2010000}"/>
    <cellStyle name="Cover Title 2" xfId="1005" xr:uid="{00000000-0005-0000-0000-0000A3010000}"/>
    <cellStyle name="Currency 0" xfId="283" xr:uid="{00000000-0005-0000-0000-0000A4010000}"/>
    <cellStyle name="Currency 2" xfId="73" xr:uid="{00000000-0005-0000-0000-0000A5010000}"/>
    <cellStyle name="Currency 2 2" xfId="285" xr:uid="{00000000-0005-0000-0000-0000A6010000}"/>
    <cellStyle name="Currency 2 2 2" xfId="1007" xr:uid="{00000000-0005-0000-0000-0000A7010000}"/>
    <cellStyle name="Currency 2 3" xfId="286" xr:uid="{00000000-0005-0000-0000-0000A8010000}"/>
    <cellStyle name="Currency 2 3 2" xfId="1008" xr:uid="{00000000-0005-0000-0000-0000A9010000}"/>
    <cellStyle name="Currency 2 4" xfId="1006" xr:uid="{00000000-0005-0000-0000-0000AA010000}"/>
    <cellStyle name="Currency 2 5" xfId="1326" xr:uid="{00000000-0005-0000-0000-0000AB010000}"/>
    <cellStyle name="Currency 2 6" xfId="284" xr:uid="{00000000-0005-0000-0000-0000AC010000}"/>
    <cellStyle name="Currency 2*" xfId="287" xr:uid="{00000000-0005-0000-0000-0000AD010000}"/>
    <cellStyle name="Currency 2_% Change" xfId="288" xr:uid="{00000000-0005-0000-0000-0000AE010000}"/>
    <cellStyle name="Currency 3" xfId="289" xr:uid="{00000000-0005-0000-0000-0000AF010000}"/>
    <cellStyle name="Currency 3*" xfId="290" xr:uid="{00000000-0005-0000-0000-0000B0010000}"/>
    <cellStyle name="Currency 4" xfId="291" xr:uid="{00000000-0005-0000-0000-0000B1010000}"/>
    <cellStyle name="Currency*" xfId="292" xr:uid="{00000000-0005-0000-0000-0000B2010000}"/>
    <cellStyle name="Currency0" xfId="293" xr:uid="{00000000-0005-0000-0000-0000B3010000}"/>
    <cellStyle name="Data_Total" xfId="1334" xr:uid="{00000000-0005-0000-0000-0000B4010000}"/>
    <cellStyle name="Date" xfId="294" xr:uid="{00000000-0005-0000-0000-0000B5010000}"/>
    <cellStyle name="Date Aligned" xfId="295" xr:uid="{00000000-0005-0000-0000-0000B6010000}"/>
    <cellStyle name="Date Aligned*" xfId="296" xr:uid="{00000000-0005-0000-0000-0000B7010000}"/>
    <cellStyle name="Description" xfId="297" xr:uid="{00000000-0005-0000-0000-0000B8010000}"/>
    <cellStyle name="Dia" xfId="298" xr:uid="{00000000-0005-0000-0000-0000B9010000}"/>
    <cellStyle name="Dia 2" xfId="1009" xr:uid="{00000000-0005-0000-0000-0000BA010000}"/>
    <cellStyle name="DistributionType" xfId="299" xr:uid="{00000000-0005-0000-0000-0000BB010000}"/>
    <cellStyle name="DistributionType 2" xfId="1010" xr:uid="{00000000-0005-0000-0000-0000BC010000}"/>
    <cellStyle name="Dotted Line" xfId="300" xr:uid="{00000000-0005-0000-0000-0000BD010000}"/>
    <cellStyle name="Encabez1" xfId="301" xr:uid="{00000000-0005-0000-0000-0000BE010000}"/>
    <cellStyle name="Encabez1 2" xfId="1011" xr:uid="{00000000-0005-0000-0000-0000BF010000}"/>
    <cellStyle name="Encabez2" xfId="302" xr:uid="{00000000-0005-0000-0000-0000C0010000}"/>
    <cellStyle name="Encabez2 2" xfId="1012" xr:uid="{00000000-0005-0000-0000-0000C1010000}"/>
    <cellStyle name="Euro" xfId="303" xr:uid="{00000000-0005-0000-0000-0000C2010000}"/>
    <cellStyle name="Euro 2" xfId="304" xr:uid="{00000000-0005-0000-0000-0000C3010000}"/>
    <cellStyle name="Euro 2 2" xfId="1014" xr:uid="{00000000-0005-0000-0000-0000C4010000}"/>
    <cellStyle name="Euro 3" xfId="1013" xr:uid="{00000000-0005-0000-0000-0000C5010000}"/>
    <cellStyle name="Explanatory Text 2" xfId="305" xr:uid="{00000000-0005-0000-0000-0000C6010000}"/>
    <cellStyle name="Explanatory Text 2 2" xfId="306" xr:uid="{00000000-0005-0000-0000-0000C7010000}"/>
    <cellStyle name="Explanatory Text 3" xfId="307" xr:uid="{00000000-0005-0000-0000-0000C8010000}"/>
    <cellStyle name="Explanatory Text 4" xfId="43" xr:uid="{00000000-0005-0000-0000-0000C9010000}"/>
    <cellStyle name="F2" xfId="308" xr:uid="{00000000-0005-0000-0000-0000CA010000}"/>
    <cellStyle name="F2 2" xfId="1015" xr:uid="{00000000-0005-0000-0000-0000CB010000}"/>
    <cellStyle name="F3" xfId="309" xr:uid="{00000000-0005-0000-0000-0000CC010000}"/>
    <cellStyle name="F3 2" xfId="1016" xr:uid="{00000000-0005-0000-0000-0000CD010000}"/>
    <cellStyle name="F4" xfId="310" xr:uid="{00000000-0005-0000-0000-0000CE010000}"/>
    <cellStyle name="F4 2" xfId="1017" xr:uid="{00000000-0005-0000-0000-0000CF010000}"/>
    <cellStyle name="F5" xfId="311" xr:uid="{00000000-0005-0000-0000-0000D0010000}"/>
    <cellStyle name="F5 2" xfId="1018" xr:uid="{00000000-0005-0000-0000-0000D1010000}"/>
    <cellStyle name="F6" xfId="312" xr:uid="{00000000-0005-0000-0000-0000D2010000}"/>
    <cellStyle name="F6 2" xfId="1019" xr:uid="{00000000-0005-0000-0000-0000D3010000}"/>
    <cellStyle name="F7" xfId="313" xr:uid="{00000000-0005-0000-0000-0000D4010000}"/>
    <cellStyle name="F7 2" xfId="1020" xr:uid="{00000000-0005-0000-0000-0000D5010000}"/>
    <cellStyle name="F8" xfId="314" xr:uid="{00000000-0005-0000-0000-0000D6010000}"/>
    <cellStyle name="F8 2" xfId="1021" xr:uid="{00000000-0005-0000-0000-0000D7010000}"/>
    <cellStyle name="field" xfId="1335" xr:uid="{00000000-0005-0000-0000-0000D8010000}"/>
    <cellStyle name="field names" xfId="1336" xr:uid="{00000000-0005-0000-0000-0000D9010000}"/>
    <cellStyle name="Fijo" xfId="315" xr:uid="{00000000-0005-0000-0000-0000DA010000}"/>
    <cellStyle name="Fijo 2" xfId="1022" xr:uid="{00000000-0005-0000-0000-0000DB010000}"/>
    <cellStyle name="Financiero" xfId="316" xr:uid="{00000000-0005-0000-0000-0000DC010000}"/>
    <cellStyle name="Financiero 2" xfId="1023" xr:uid="{00000000-0005-0000-0000-0000DD010000}"/>
    <cellStyle name="Fixed" xfId="317" xr:uid="{00000000-0005-0000-0000-0000DE010000}"/>
    <cellStyle name="Flag" xfId="318" xr:uid="{00000000-0005-0000-0000-0000DF010000}"/>
    <cellStyle name="Flash" xfId="319" xr:uid="{00000000-0005-0000-0000-0000E0010000}"/>
    <cellStyle name="Fonts" xfId="320" xr:uid="{00000000-0005-0000-0000-0000E1010000}"/>
    <cellStyle name="Fonts 2" xfId="1024" xr:uid="{00000000-0005-0000-0000-0000E2010000}"/>
    <cellStyle name="footer" xfId="1337" xr:uid="{00000000-0005-0000-0000-0000E3010000}"/>
    <cellStyle name="Footer SBILogo1" xfId="321" xr:uid="{00000000-0005-0000-0000-0000E4010000}"/>
    <cellStyle name="Footer SBILogo1 2" xfId="1025" xr:uid="{00000000-0005-0000-0000-0000E5010000}"/>
    <cellStyle name="Footer SBILogo2" xfId="322" xr:uid="{00000000-0005-0000-0000-0000E6010000}"/>
    <cellStyle name="Footnote" xfId="323" xr:uid="{00000000-0005-0000-0000-0000E7010000}"/>
    <cellStyle name="footnote ref" xfId="324" xr:uid="{00000000-0005-0000-0000-0000E8010000}"/>
    <cellStyle name="Footnote Reference" xfId="325" xr:uid="{00000000-0005-0000-0000-0000E9010000}"/>
    <cellStyle name="footnote text" xfId="326" xr:uid="{00000000-0005-0000-0000-0000EA010000}"/>
    <cellStyle name="Footnote_% Change" xfId="327" xr:uid="{00000000-0005-0000-0000-0000EB010000}"/>
    <cellStyle name="General" xfId="328" xr:uid="{00000000-0005-0000-0000-0000EC010000}"/>
    <cellStyle name="General 2" xfId="329" xr:uid="{00000000-0005-0000-0000-0000ED010000}"/>
    <cellStyle name="General 2 2" xfId="1027" xr:uid="{00000000-0005-0000-0000-0000EE010000}"/>
    <cellStyle name="General 3" xfId="1026" xr:uid="{00000000-0005-0000-0000-0000EF010000}"/>
    <cellStyle name="Good 2" xfId="330" xr:uid="{00000000-0005-0000-0000-0000F0010000}"/>
    <cellStyle name="Good 2 2" xfId="331" xr:uid="{00000000-0005-0000-0000-0000F1010000}"/>
    <cellStyle name="Good 3" xfId="332" xr:uid="{00000000-0005-0000-0000-0000F2010000}"/>
    <cellStyle name="Good 4" xfId="33" xr:uid="{00000000-0005-0000-0000-0000F3010000}"/>
    <cellStyle name="Grey" xfId="333" xr:uid="{00000000-0005-0000-0000-0000F4010000}"/>
    <cellStyle name="Grey 2" xfId="1233" xr:uid="{00000000-0005-0000-0000-0000F5010000}"/>
    <cellStyle name="Group" xfId="334" xr:uid="{00000000-0005-0000-0000-0000F6010000}"/>
    <cellStyle name="Group 2" xfId="1028" xr:uid="{00000000-0005-0000-0000-0000F7010000}"/>
    <cellStyle name="GroupNote" xfId="335" xr:uid="{00000000-0005-0000-0000-0000F8010000}"/>
    <cellStyle name="GroupNote 2" xfId="1029" xr:uid="{00000000-0005-0000-0000-0000F9010000}"/>
    <cellStyle name="Hard Percent" xfId="336" xr:uid="{00000000-0005-0000-0000-0000FA010000}"/>
    <cellStyle name="Header" xfId="337" xr:uid="{00000000-0005-0000-0000-0000FB010000}"/>
    <cellStyle name="Header Draft Stamp" xfId="338" xr:uid="{00000000-0005-0000-0000-0000FC010000}"/>
    <cellStyle name="Header_% Change" xfId="339" xr:uid="{00000000-0005-0000-0000-0000FD010000}"/>
    <cellStyle name="Header1" xfId="340" xr:uid="{00000000-0005-0000-0000-0000FE010000}"/>
    <cellStyle name="Header2" xfId="341" xr:uid="{00000000-0005-0000-0000-0000FF010000}"/>
    <cellStyle name="HeaderLabel" xfId="342" xr:uid="{00000000-0005-0000-0000-000000020000}"/>
    <cellStyle name="HeaderText" xfId="343" xr:uid="{00000000-0005-0000-0000-000001020000}"/>
    <cellStyle name="Heading" xfId="344" xr:uid="{00000000-0005-0000-0000-000002020000}"/>
    <cellStyle name="Heading 1 2" xfId="345" xr:uid="{00000000-0005-0000-0000-000003020000}"/>
    <cellStyle name="Heading 1 2 2" xfId="346" xr:uid="{00000000-0005-0000-0000-000004020000}"/>
    <cellStyle name="Heading 1 2_asset sales" xfId="347" xr:uid="{00000000-0005-0000-0000-000005020000}"/>
    <cellStyle name="Heading 1 3" xfId="348" xr:uid="{00000000-0005-0000-0000-000006020000}"/>
    <cellStyle name="Heading 1 4" xfId="349" xr:uid="{00000000-0005-0000-0000-000007020000}"/>
    <cellStyle name="Heading 1 4 2" xfId="350" xr:uid="{00000000-0005-0000-0000-000008020000}"/>
    <cellStyle name="Heading 1 5" xfId="351" xr:uid="{00000000-0005-0000-0000-000009020000}"/>
    <cellStyle name="Heading 1 6" xfId="29" xr:uid="{00000000-0005-0000-0000-00000A020000}"/>
    <cellStyle name="Heading 1 Above" xfId="352" xr:uid="{00000000-0005-0000-0000-00000B020000}"/>
    <cellStyle name="Heading 1+" xfId="353" xr:uid="{00000000-0005-0000-0000-00000C020000}"/>
    <cellStyle name="Heading 1+ 2" xfId="1030" xr:uid="{00000000-0005-0000-0000-00000D020000}"/>
    <cellStyle name="Heading 2 2" xfId="354" xr:uid="{00000000-0005-0000-0000-00000E020000}"/>
    <cellStyle name="Heading 2 2 2" xfId="355" xr:uid="{00000000-0005-0000-0000-00000F020000}"/>
    <cellStyle name="Heading 2 3" xfId="356" xr:uid="{00000000-0005-0000-0000-000010020000}"/>
    <cellStyle name="Heading 2 4" xfId="357" xr:uid="{00000000-0005-0000-0000-000011020000}"/>
    <cellStyle name="Heading 2 4 2" xfId="358" xr:uid="{00000000-0005-0000-0000-000012020000}"/>
    <cellStyle name="Heading 2 5" xfId="359" xr:uid="{00000000-0005-0000-0000-000013020000}"/>
    <cellStyle name="Heading 2 6" xfId="30" xr:uid="{00000000-0005-0000-0000-000014020000}"/>
    <cellStyle name="Heading 2 Below" xfId="360" xr:uid="{00000000-0005-0000-0000-000015020000}"/>
    <cellStyle name="Heading 2+" xfId="361" xr:uid="{00000000-0005-0000-0000-000016020000}"/>
    <cellStyle name="Heading 2+ 2" xfId="1031" xr:uid="{00000000-0005-0000-0000-000017020000}"/>
    <cellStyle name="Heading 3 2" xfId="362" xr:uid="{00000000-0005-0000-0000-000018020000}"/>
    <cellStyle name="Heading 3 2 2" xfId="363" xr:uid="{00000000-0005-0000-0000-000019020000}"/>
    <cellStyle name="Heading 3 3" xfId="364" xr:uid="{00000000-0005-0000-0000-00001A020000}"/>
    <cellStyle name="Heading 3 4" xfId="365" xr:uid="{00000000-0005-0000-0000-00001B020000}"/>
    <cellStyle name="Heading 3 4 2" xfId="366" xr:uid="{00000000-0005-0000-0000-00001C020000}"/>
    <cellStyle name="Heading 3 5" xfId="367" xr:uid="{00000000-0005-0000-0000-00001D020000}"/>
    <cellStyle name="Heading 3 6" xfId="31" xr:uid="{00000000-0005-0000-0000-00001E020000}"/>
    <cellStyle name="Heading 3+" xfId="368" xr:uid="{00000000-0005-0000-0000-00001F020000}"/>
    <cellStyle name="Heading 4 2" xfId="369" xr:uid="{00000000-0005-0000-0000-000020020000}"/>
    <cellStyle name="Heading 4 2 2" xfId="370" xr:uid="{00000000-0005-0000-0000-000021020000}"/>
    <cellStyle name="Heading 4 3" xfId="371" xr:uid="{00000000-0005-0000-0000-000022020000}"/>
    <cellStyle name="Heading 4 4" xfId="372" xr:uid="{00000000-0005-0000-0000-000023020000}"/>
    <cellStyle name="Heading 4 4 2" xfId="373" xr:uid="{00000000-0005-0000-0000-000024020000}"/>
    <cellStyle name="Heading 4 5" xfId="374" xr:uid="{00000000-0005-0000-0000-000025020000}"/>
    <cellStyle name="Heading 4 6" xfId="32" xr:uid="{00000000-0005-0000-0000-000026020000}"/>
    <cellStyle name="Heading 5" xfId="375" xr:uid="{00000000-0005-0000-0000-000027020000}"/>
    <cellStyle name="Heading 6" xfId="376" xr:uid="{00000000-0005-0000-0000-000028020000}"/>
    <cellStyle name="Heading 7" xfId="377" xr:uid="{00000000-0005-0000-0000-000029020000}"/>
    <cellStyle name="Heading 8" xfId="378" xr:uid="{00000000-0005-0000-0000-00002A020000}"/>
    <cellStyle name="Heading1" xfId="379" xr:uid="{00000000-0005-0000-0000-00002B020000}"/>
    <cellStyle name="Heading2" xfId="380" xr:uid="{00000000-0005-0000-0000-00002C020000}"/>
    <cellStyle name="Heading3" xfId="381" xr:uid="{00000000-0005-0000-0000-00002D020000}"/>
    <cellStyle name="Heading4" xfId="382" xr:uid="{00000000-0005-0000-0000-00002E020000}"/>
    <cellStyle name="Heading5" xfId="383" xr:uid="{00000000-0005-0000-0000-00002F020000}"/>
    <cellStyle name="Headings" xfId="1338" xr:uid="{00000000-0005-0000-0000-000030020000}"/>
    <cellStyle name="Horizontal" xfId="384" xr:uid="{00000000-0005-0000-0000-000031020000}"/>
    <cellStyle name="Horizontal 2" xfId="1032" xr:uid="{00000000-0005-0000-0000-000032020000}"/>
    <cellStyle name="Hyperlink" xfId="2" builtinId="8"/>
    <cellStyle name="Hyperlink 2" xfId="25" xr:uid="{00000000-0005-0000-0000-000034020000}"/>
    <cellStyle name="Hyperlink 2 2" xfId="386" xr:uid="{00000000-0005-0000-0000-000035020000}"/>
    <cellStyle name="Hyperlink 2 3" xfId="1339" xr:uid="{00000000-0005-0000-0000-000036020000}"/>
    <cellStyle name="Hyperlink 2 4" xfId="385" xr:uid="{00000000-0005-0000-0000-000037020000}"/>
    <cellStyle name="Hyperlink 2 5" xfId="1384" xr:uid="{00000000-0005-0000-0000-000038020000}"/>
    <cellStyle name="Hyperlink 3" xfId="387" xr:uid="{00000000-0005-0000-0000-000039020000}"/>
    <cellStyle name="Hyperlink 3 2" xfId="1340" xr:uid="{00000000-0005-0000-0000-00003A020000}"/>
    <cellStyle name="Hyperlink 4" xfId="388" xr:uid="{00000000-0005-0000-0000-00003B020000}"/>
    <cellStyle name="Hyperlink 5" xfId="389" xr:uid="{00000000-0005-0000-0000-00003C020000}"/>
    <cellStyle name="Hyperlink 6" xfId="390" xr:uid="{00000000-0005-0000-0000-00003D020000}"/>
    <cellStyle name="Hyperlink 7" xfId="1378" xr:uid="{00000000-0005-0000-0000-00003E020000}"/>
    <cellStyle name="Hyperlink 8" xfId="14" xr:uid="{00000000-0005-0000-0000-00003F020000}"/>
    <cellStyle name="Information" xfId="391" xr:uid="{00000000-0005-0000-0000-000040020000}"/>
    <cellStyle name="Input [yellow]" xfId="392" xr:uid="{00000000-0005-0000-0000-000041020000}"/>
    <cellStyle name="Input 10" xfId="393" xr:uid="{00000000-0005-0000-0000-000042020000}"/>
    <cellStyle name="Input 11" xfId="394" xr:uid="{00000000-0005-0000-0000-000043020000}"/>
    <cellStyle name="Input 12" xfId="395" xr:uid="{00000000-0005-0000-0000-000044020000}"/>
    <cellStyle name="Input 13" xfId="396" xr:uid="{00000000-0005-0000-0000-000045020000}"/>
    <cellStyle name="Input 14" xfId="397" xr:uid="{00000000-0005-0000-0000-000046020000}"/>
    <cellStyle name="Input 15" xfId="398" xr:uid="{00000000-0005-0000-0000-000047020000}"/>
    <cellStyle name="Input 16" xfId="399" xr:uid="{00000000-0005-0000-0000-000048020000}"/>
    <cellStyle name="Input 17" xfId="400" xr:uid="{00000000-0005-0000-0000-000049020000}"/>
    <cellStyle name="Input 18" xfId="401" xr:uid="{00000000-0005-0000-0000-00004A020000}"/>
    <cellStyle name="Input 19" xfId="402" xr:uid="{00000000-0005-0000-0000-00004B020000}"/>
    <cellStyle name="Input 2" xfId="403" xr:uid="{00000000-0005-0000-0000-00004C020000}"/>
    <cellStyle name="Input 2 2" xfId="404" xr:uid="{00000000-0005-0000-0000-00004D020000}"/>
    <cellStyle name="Input 20" xfId="405" xr:uid="{00000000-0005-0000-0000-00004E020000}"/>
    <cellStyle name="Input 21" xfId="36" xr:uid="{00000000-0005-0000-0000-00004F020000}"/>
    <cellStyle name="Input 3" xfId="406" xr:uid="{00000000-0005-0000-0000-000050020000}"/>
    <cellStyle name="Input 4" xfId="407" xr:uid="{00000000-0005-0000-0000-000051020000}"/>
    <cellStyle name="Input 5" xfId="408" xr:uid="{00000000-0005-0000-0000-000052020000}"/>
    <cellStyle name="Input 6" xfId="409" xr:uid="{00000000-0005-0000-0000-000053020000}"/>
    <cellStyle name="Input 7" xfId="410" xr:uid="{00000000-0005-0000-0000-000054020000}"/>
    <cellStyle name="Input 8" xfId="411" xr:uid="{00000000-0005-0000-0000-000055020000}"/>
    <cellStyle name="Input 9" xfId="412" xr:uid="{00000000-0005-0000-0000-000056020000}"/>
    <cellStyle name="Input Currency" xfId="413" xr:uid="{00000000-0005-0000-0000-000057020000}"/>
    <cellStyle name="Input Currency 2" xfId="414" xr:uid="{00000000-0005-0000-0000-000058020000}"/>
    <cellStyle name="Input Multiple" xfId="415" xr:uid="{00000000-0005-0000-0000-000059020000}"/>
    <cellStyle name="Input Percent" xfId="416" xr:uid="{00000000-0005-0000-0000-00005A020000}"/>
    <cellStyle name="LabelIntersect" xfId="417" xr:uid="{00000000-0005-0000-0000-00005B020000}"/>
    <cellStyle name="LabelLeft" xfId="418" xr:uid="{00000000-0005-0000-0000-00005C020000}"/>
    <cellStyle name="LabelTop" xfId="419" xr:uid="{00000000-0005-0000-0000-00005D020000}"/>
    <cellStyle name="Level" xfId="420" xr:uid="{00000000-0005-0000-0000-00005E020000}"/>
    <cellStyle name="Level 2" xfId="1033" xr:uid="{00000000-0005-0000-0000-00005F020000}"/>
    <cellStyle name="Linked Cell 2" xfId="421" xr:uid="{00000000-0005-0000-0000-000060020000}"/>
    <cellStyle name="Linked Cell 2 2" xfId="422" xr:uid="{00000000-0005-0000-0000-000061020000}"/>
    <cellStyle name="Linked Cell 3" xfId="423" xr:uid="{00000000-0005-0000-0000-000062020000}"/>
    <cellStyle name="Linked Cell 4" xfId="39" xr:uid="{00000000-0005-0000-0000-000063020000}"/>
    <cellStyle name="Mik" xfId="424" xr:uid="{00000000-0005-0000-0000-000064020000}"/>
    <cellStyle name="Mik 2" xfId="425" xr:uid="{00000000-0005-0000-0000-000065020000}"/>
    <cellStyle name="Mik 2 2" xfId="426" xr:uid="{00000000-0005-0000-0000-000066020000}"/>
    <cellStyle name="Mik 2 2 2" xfId="1036" xr:uid="{00000000-0005-0000-0000-000067020000}"/>
    <cellStyle name="Mik 2 3" xfId="1035" xr:uid="{00000000-0005-0000-0000-000068020000}"/>
    <cellStyle name="Mik 3" xfId="1034" xr:uid="{00000000-0005-0000-0000-000069020000}"/>
    <cellStyle name="Mik_Fiscal Tables" xfId="427" xr:uid="{00000000-0005-0000-0000-00006A020000}"/>
    <cellStyle name="Millares [0]_10 AVERIAS MASIVAS + ANT" xfId="428" xr:uid="{00000000-0005-0000-0000-00006B020000}"/>
    <cellStyle name="Millares_10 AVERIAS MASIVAS + ANT" xfId="429" xr:uid="{00000000-0005-0000-0000-00006C020000}"/>
    <cellStyle name="Moneda [0]_Clasif por Diferencial" xfId="430" xr:uid="{00000000-0005-0000-0000-00006D020000}"/>
    <cellStyle name="Moneda_Clasif por Diferencial" xfId="431" xr:uid="{00000000-0005-0000-0000-00006E020000}"/>
    <cellStyle name="MS_English" xfId="432" xr:uid="{00000000-0005-0000-0000-00006F020000}"/>
    <cellStyle name="Multiple" xfId="433" xr:uid="{00000000-0005-0000-0000-000070020000}"/>
    <cellStyle name="MultipleBelow" xfId="434" xr:uid="{00000000-0005-0000-0000-000071020000}"/>
    <cellStyle name="N" xfId="435" xr:uid="{00000000-0005-0000-0000-000072020000}"/>
    <cellStyle name="N 2" xfId="436" xr:uid="{00000000-0005-0000-0000-000073020000}"/>
    <cellStyle name="N 2 2" xfId="1038" xr:uid="{00000000-0005-0000-0000-000074020000}"/>
    <cellStyle name="N 3" xfId="1037" xr:uid="{00000000-0005-0000-0000-000075020000}"/>
    <cellStyle name="Neutral 2" xfId="437" xr:uid="{00000000-0005-0000-0000-000076020000}"/>
    <cellStyle name="Neutral 2 2" xfId="438" xr:uid="{00000000-0005-0000-0000-000077020000}"/>
    <cellStyle name="Neutral 3" xfId="439" xr:uid="{00000000-0005-0000-0000-000078020000}"/>
    <cellStyle name="Neutral 4" xfId="35" xr:uid="{00000000-0005-0000-0000-000079020000}"/>
    <cellStyle name="no dec" xfId="440" xr:uid="{00000000-0005-0000-0000-00007A020000}"/>
    <cellStyle name="no dec 2" xfId="1239" xr:uid="{00000000-0005-0000-0000-00007B020000}"/>
    <cellStyle name="Normal" xfId="0" builtinId="0"/>
    <cellStyle name="Normal - Style1" xfId="441" xr:uid="{00000000-0005-0000-0000-00007D020000}"/>
    <cellStyle name="Normal - Style1 2" xfId="442" xr:uid="{00000000-0005-0000-0000-00007E020000}"/>
    <cellStyle name="Normal - Style2" xfId="443" xr:uid="{00000000-0005-0000-0000-00007F020000}"/>
    <cellStyle name="Normal - Style3" xfId="444" xr:uid="{00000000-0005-0000-0000-000080020000}"/>
    <cellStyle name="Normal - Style4" xfId="445" xr:uid="{00000000-0005-0000-0000-000081020000}"/>
    <cellStyle name="Normal - Style5" xfId="446" xr:uid="{00000000-0005-0000-0000-000082020000}"/>
    <cellStyle name="Normal 0" xfId="447" xr:uid="{00000000-0005-0000-0000-000083020000}"/>
    <cellStyle name="Normal 10" xfId="448" xr:uid="{00000000-0005-0000-0000-000084020000}"/>
    <cellStyle name="Normal 10 2" xfId="449" xr:uid="{00000000-0005-0000-0000-000085020000}"/>
    <cellStyle name="Normal 10 2 2" xfId="1040" xr:uid="{00000000-0005-0000-0000-000086020000}"/>
    <cellStyle name="Normal 10 3" xfId="1039" xr:uid="{00000000-0005-0000-0000-000087020000}"/>
    <cellStyle name="Normal 10 4" xfId="450" xr:uid="{00000000-0005-0000-0000-000088020000}"/>
    <cellStyle name="Normal 10 4 2" xfId="1041" xr:uid="{00000000-0005-0000-0000-000089020000}"/>
    <cellStyle name="Normal 100" xfId="13" xr:uid="{00000000-0005-0000-0000-00008A020000}"/>
    <cellStyle name="Normal 102" xfId="26" xr:uid="{00000000-0005-0000-0000-00008B020000}"/>
    <cellStyle name="Normal 102 2" xfId="451" xr:uid="{00000000-0005-0000-0000-00008C020000}"/>
    <cellStyle name="Normal 102 2 2" xfId="1043" xr:uid="{00000000-0005-0000-0000-00008D020000}"/>
    <cellStyle name="Normal 102 3" xfId="1042" xr:uid="{00000000-0005-0000-0000-00008E020000}"/>
    <cellStyle name="Normal 11" xfId="452" xr:uid="{00000000-0005-0000-0000-00008F020000}"/>
    <cellStyle name="Normal 11 2" xfId="453" xr:uid="{00000000-0005-0000-0000-000090020000}"/>
    <cellStyle name="Normal 11 2 2" xfId="1045" xr:uid="{00000000-0005-0000-0000-000091020000}"/>
    <cellStyle name="Normal 11 3" xfId="1044" xr:uid="{00000000-0005-0000-0000-000092020000}"/>
    <cellStyle name="Normal 12" xfId="454" xr:uid="{00000000-0005-0000-0000-000093020000}"/>
    <cellStyle name="Normal 12 2" xfId="455" xr:uid="{00000000-0005-0000-0000-000094020000}"/>
    <cellStyle name="Normal 12 2 2" xfId="1047" xr:uid="{00000000-0005-0000-0000-000095020000}"/>
    <cellStyle name="Normal 12 3" xfId="1046" xr:uid="{00000000-0005-0000-0000-000096020000}"/>
    <cellStyle name="Normal 13" xfId="456" xr:uid="{00000000-0005-0000-0000-000097020000}"/>
    <cellStyle name="Normal 13 2" xfId="1048" xr:uid="{00000000-0005-0000-0000-000098020000}"/>
    <cellStyle name="Normal 14" xfId="457" xr:uid="{00000000-0005-0000-0000-000099020000}"/>
    <cellStyle name="Normal 14 2" xfId="1049" xr:uid="{00000000-0005-0000-0000-00009A020000}"/>
    <cellStyle name="Normal 15" xfId="458" xr:uid="{00000000-0005-0000-0000-00009B020000}"/>
    <cellStyle name="Normal 15 2" xfId="1050" xr:uid="{00000000-0005-0000-0000-00009C020000}"/>
    <cellStyle name="Normal 15 3" xfId="459" xr:uid="{00000000-0005-0000-0000-00009D020000}"/>
    <cellStyle name="Normal 15 3 2" xfId="1051" xr:uid="{00000000-0005-0000-0000-00009E020000}"/>
    <cellStyle name="Normal 16" xfId="460" xr:uid="{00000000-0005-0000-0000-00009F020000}"/>
    <cellStyle name="Normal 16 2" xfId="1052" xr:uid="{00000000-0005-0000-0000-0000A0020000}"/>
    <cellStyle name="Normal 168" xfId="1386" xr:uid="{00000000-0005-0000-0000-0000A1020000}"/>
    <cellStyle name="Normal 17" xfId="461" xr:uid="{00000000-0005-0000-0000-0000A2020000}"/>
    <cellStyle name="Normal 17 2" xfId="1053" xr:uid="{00000000-0005-0000-0000-0000A3020000}"/>
    <cellStyle name="Normal 18" xfId="462" xr:uid="{00000000-0005-0000-0000-0000A4020000}"/>
    <cellStyle name="Normal 18 10 4" xfId="463" xr:uid="{00000000-0005-0000-0000-0000A5020000}"/>
    <cellStyle name="Normal 18 2" xfId="1054" xr:uid="{00000000-0005-0000-0000-0000A6020000}"/>
    <cellStyle name="Normal 19" xfId="464" xr:uid="{00000000-0005-0000-0000-0000A7020000}"/>
    <cellStyle name="Normal 19 2" xfId="1055" xr:uid="{00000000-0005-0000-0000-0000A8020000}"/>
    <cellStyle name="Normal 2" xfId="6" xr:uid="{00000000-0005-0000-0000-0000A9020000}"/>
    <cellStyle name="Normal 2 10" xfId="466" xr:uid="{00000000-0005-0000-0000-0000AA020000}"/>
    <cellStyle name="Normal 2 11" xfId="467" xr:uid="{00000000-0005-0000-0000-0000AB020000}"/>
    <cellStyle name="Normal 2 12" xfId="468" xr:uid="{00000000-0005-0000-0000-0000AC020000}"/>
    <cellStyle name="Normal 2 12 2" xfId="1056" xr:uid="{00000000-0005-0000-0000-0000AD020000}"/>
    <cellStyle name="Normal 2 13" xfId="1323" xr:uid="{00000000-0005-0000-0000-0000AE020000}"/>
    <cellStyle name="Normal 2 14" xfId="465" xr:uid="{00000000-0005-0000-0000-0000AF020000}"/>
    <cellStyle name="Normal 2 15" xfId="1373" xr:uid="{00000000-0005-0000-0000-0000B0020000}"/>
    <cellStyle name="Normal 2 16" xfId="17" xr:uid="{00000000-0005-0000-0000-0000B1020000}"/>
    <cellStyle name="Normal 2 2" xfId="20" xr:uid="{00000000-0005-0000-0000-0000B2020000}"/>
    <cellStyle name="Normal 2 2 2" xfId="469" xr:uid="{00000000-0005-0000-0000-0000B3020000}"/>
    <cellStyle name="Normal 2 2 2 2" xfId="470" xr:uid="{00000000-0005-0000-0000-0000B4020000}"/>
    <cellStyle name="Normal 2 2 2 3" xfId="471" xr:uid="{00000000-0005-0000-0000-0000B5020000}"/>
    <cellStyle name="Normal 2 2 2 4" xfId="1058" xr:uid="{00000000-0005-0000-0000-0000B6020000}"/>
    <cellStyle name="Normal 2 2 2_T4.40" xfId="472" xr:uid="{00000000-0005-0000-0000-0000B7020000}"/>
    <cellStyle name="Normal 2 2 3" xfId="473" xr:uid="{00000000-0005-0000-0000-0000B8020000}"/>
    <cellStyle name="Normal 2 2 3 2" xfId="474" xr:uid="{00000000-0005-0000-0000-0000B9020000}"/>
    <cellStyle name="Normal 2 2 4" xfId="475" xr:uid="{00000000-0005-0000-0000-0000BA020000}"/>
    <cellStyle name="Normal 2 2 4 2" xfId="476" xr:uid="{00000000-0005-0000-0000-0000BB020000}"/>
    <cellStyle name="Normal 2 2 5" xfId="477" xr:uid="{00000000-0005-0000-0000-0000BC020000}"/>
    <cellStyle name="Normal 2 2 5 2" xfId="478" xr:uid="{00000000-0005-0000-0000-0000BD020000}"/>
    <cellStyle name="Normal 2 2 6" xfId="479" xr:uid="{00000000-0005-0000-0000-0000BE020000}"/>
    <cellStyle name="Normal 2 2 7" xfId="480" xr:uid="{00000000-0005-0000-0000-0000BF020000}"/>
    <cellStyle name="Normal 2 2 8" xfId="481" xr:uid="{00000000-0005-0000-0000-0000C0020000}"/>
    <cellStyle name="Normal 2 2 9" xfId="1057" xr:uid="{00000000-0005-0000-0000-0000C1020000}"/>
    <cellStyle name="Normal 2 2_T4.40" xfId="482" xr:uid="{00000000-0005-0000-0000-0000C2020000}"/>
    <cellStyle name="Normal 2 3" xfId="70" xr:uid="{00000000-0005-0000-0000-0000C3020000}"/>
    <cellStyle name="Normal 2 3 2" xfId="484" xr:uid="{00000000-0005-0000-0000-0000C4020000}"/>
    <cellStyle name="Normal 2 3 2 2" xfId="485" xr:uid="{00000000-0005-0000-0000-0000C5020000}"/>
    <cellStyle name="Normal 2 3 2 3" xfId="486" xr:uid="{00000000-0005-0000-0000-0000C6020000}"/>
    <cellStyle name="Normal 2 3 2 4" xfId="1060" xr:uid="{00000000-0005-0000-0000-0000C7020000}"/>
    <cellStyle name="Normal 2 3 3" xfId="487" xr:uid="{00000000-0005-0000-0000-0000C8020000}"/>
    <cellStyle name="Normal 2 3 3 2" xfId="1061" xr:uid="{00000000-0005-0000-0000-0000C9020000}"/>
    <cellStyle name="Normal 2 3 4" xfId="488" xr:uid="{00000000-0005-0000-0000-0000CA020000}"/>
    <cellStyle name="Normal 2 3 5" xfId="489" xr:uid="{00000000-0005-0000-0000-0000CB020000}"/>
    <cellStyle name="Normal 2 3 6" xfId="1059" xr:uid="{00000000-0005-0000-0000-0000CC020000}"/>
    <cellStyle name="Normal 2 3 7" xfId="1317" xr:uid="{00000000-0005-0000-0000-0000CD020000}"/>
    <cellStyle name="Normal 2 3 8" xfId="483" xr:uid="{00000000-0005-0000-0000-0000CE020000}"/>
    <cellStyle name="Normal 2 4" xfId="75" xr:uid="{00000000-0005-0000-0000-0000CF020000}"/>
    <cellStyle name="Normal 2 4 2" xfId="491" xr:uid="{00000000-0005-0000-0000-0000D0020000}"/>
    <cellStyle name="Normal 2 4 3" xfId="1062" xr:uid="{00000000-0005-0000-0000-0000D1020000}"/>
    <cellStyle name="Normal 2 4 4" xfId="490" xr:uid="{00000000-0005-0000-0000-0000D2020000}"/>
    <cellStyle name="Normal 2 5" xfId="69" xr:uid="{00000000-0005-0000-0000-0000D3020000}"/>
    <cellStyle name="Normal 2 5 2" xfId="493" xr:uid="{00000000-0005-0000-0000-0000D4020000}"/>
    <cellStyle name="Normal 2 5 3" xfId="492" xr:uid="{00000000-0005-0000-0000-0000D5020000}"/>
    <cellStyle name="Normal 2 6" xfId="494" xr:uid="{00000000-0005-0000-0000-0000D6020000}"/>
    <cellStyle name="Normal 2 6 2" xfId="495" xr:uid="{00000000-0005-0000-0000-0000D7020000}"/>
    <cellStyle name="Normal 2 7" xfId="496" xr:uid="{00000000-0005-0000-0000-0000D8020000}"/>
    <cellStyle name="Normal 2 7 2" xfId="497" xr:uid="{00000000-0005-0000-0000-0000D9020000}"/>
    <cellStyle name="Normal 2 7 3" xfId="1381" xr:uid="{00000000-0005-0000-0000-0000DA020000}"/>
    <cellStyle name="Normal 2 8" xfId="498" xr:uid="{00000000-0005-0000-0000-0000DB020000}"/>
    <cellStyle name="Normal 2 8 2" xfId="499" xr:uid="{00000000-0005-0000-0000-0000DC020000}"/>
    <cellStyle name="Normal 2 9" xfId="500" xr:uid="{00000000-0005-0000-0000-0000DD020000}"/>
    <cellStyle name="Normal 2_charts tables TP" xfId="501" xr:uid="{00000000-0005-0000-0000-0000DE020000}"/>
    <cellStyle name="Normal 20" xfId="502" xr:uid="{00000000-0005-0000-0000-0000DF020000}"/>
    <cellStyle name="Normal 20 2" xfId="1063" xr:uid="{00000000-0005-0000-0000-0000E0020000}"/>
    <cellStyle name="Normal 21" xfId="503" xr:uid="{00000000-0005-0000-0000-0000E1020000}"/>
    <cellStyle name="Normal 21 2" xfId="504" xr:uid="{00000000-0005-0000-0000-0000E2020000}"/>
    <cellStyle name="Normal 21 2 2" xfId="505" xr:uid="{00000000-0005-0000-0000-0000E3020000}"/>
    <cellStyle name="Normal 21 2 3" xfId="1065" xr:uid="{00000000-0005-0000-0000-0000E4020000}"/>
    <cellStyle name="Normal 21 3" xfId="506" xr:uid="{00000000-0005-0000-0000-0000E5020000}"/>
    <cellStyle name="Normal 21 4" xfId="507" xr:uid="{00000000-0005-0000-0000-0000E6020000}"/>
    <cellStyle name="Normal 21 5" xfId="1064" xr:uid="{00000000-0005-0000-0000-0000E7020000}"/>
    <cellStyle name="Normal 21_Book1" xfId="508" xr:uid="{00000000-0005-0000-0000-0000E8020000}"/>
    <cellStyle name="Normal 22" xfId="509" xr:uid="{00000000-0005-0000-0000-0000E9020000}"/>
    <cellStyle name="Normal 22 2" xfId="510" xr:uid="{00000000-0005-0000-0000-0000EA020000}"/>
    <cellStyle name="Normal 22 2 2" xfId="511" xr:uid="{00000000-0005-0000-0000-0000EB020000}"/>
    <cellStyle name="Normal 22 2 3" xfId="1067" xr:uid="{00000000-0005-0000-0000-0000EC020000}"/>
    <cellStyle name="Normal 22 3" xfId="512" xr:uid="{00000000-0005-0000-0000-0000ED020000}"/>
    <cellStyle name="Normal 22 4" xfId="513" xr:uid="{00000000-0005-0000-0000-0000EE020000}"/>
    <cellStyle name="Normal 22 5" xfId="1066" xr:uid="{00000000-0005-0000-0000-0000EF020000}"/>
    <cellStyle name="Normal 22_Book1" xfId="514" xr:uid="{00000000-0005-0000-0000-0000F0020000}"/>
    <cellStyle name="Normal 23" xfId="515" xr:uid="{00000000-0005-0000-0000-0000F1020000}"/>
    <cellStyle name="Normal 23 2" xfId="1068" xr:uid="{00000000-0005-0000-0000-0000F2020000}"/>
    <cellStyle name="Normal 24" xfId="516" xr:uid="{00000000-0005-0000-0000-0000F3020000}"/>
    <cellStyle name="Normal 24 2" xfId="517" xr:uid="{00000000-0005-0000-0000-0000F4020000}"/>
    <cellStyle name="Normal 24 2 2" xfId="518" xr:uid="{00000000-0005-0000-0000-0000F5020000}"/>
    <cellStyle name="Normal 24 2 2 2" xfId="519" xr:uid="{00000000-0005-0000-0000-0000F6020000}"/>
    <cellStyle name="Normal 24 2 3" xfId="520" xr:uid="{00000000-0005-0000-0000-0000F7020000}"/>
    <cellStyle name="Normal 24 3" xfId="521" xr:uid="{00000000-0005-0000-0000-0000F8020000}"/>
    <cellStyle name="Normal 25" xfId="522" xr:uid="{00000000-0005-0000-0000-0000F9020000}"/>
    <cellStyle name="Normal 25 2" xfId="523" xr:uid="{00000000-0005-0000-0000-0000FA020000}"/>
    <cellStyle name="Normal 26" xfId="524" xr:uid="{00000000-0005-0000-0000-0000FB020000}"/>
    <cellStyle name="Normal 26 2" xfId="525" xr:uid="{00000000-0005-0000-0000-0000FC020000}"/>
    <cellStyle name="Normal 26 2 2" xfId="1070" xr:uid="{00000000-0005-0000-0000-0000FD020000}"/>
    <cellStyle name="Normal 26 3" xfId="526" xr:uid="{00000000-0005-0000-0000-0000FE020000}"/>
    <cellStyle name="Normal 26 4" xfId="1069" xr:uid="{00000000-0005-0000-0000-0000FF020000}"/>
    <cellStyle name="Normal 27" xfId="527" xr:uid="{00000000-0005-0000-0000-000000030000}"/>
    <cellStyle name="Normal 27 2" xfId="528" xr:uid="{00000000-0005-0000-0000-000001030000}"/>
    <cellStyle name="Normal 27 2 2" xfId="1071" xr:uid="{00000000-0005-0000-0000-000002030000}"/>
    <cellStyle name="Normal 27 3" xfId="529" xr:uid="{00000000-0005-0000-0000-000003030000}"/>
    <cellStyle name="Normal 28" xfId="530" xr:uid="{00000000-0005-0000-0000-000004030000}"/>
    <cellStyle name="Normal 28 2" xfId="531" xr:uid="{00000000-0005-0000-0000-000005030000}"/>
    <cellStyle name="Normal 28 2 2" xfId="532" xr:uid="{00000000-0005-0000-0000-000006030000}"/>
    <cellStyle name="Normal 29" xfId="533" xr:uid="{00000000-0005-0000-0000-000007030000}"/>
    <cellStyle name="Normal 29 2" xfId="534" xr:uid="{00000000-0005-0000-0000-000008030000}"/>
    <cellStyle name="Normal 29 3" xfId="1072" xr:uid="{00000000-0005-0000-0000-000009030000}"/>
    <cellStyle name="Normal 3" xfId="15" xr:uid="{00000000-0005-0000-0000-00000A030000}"/>
    <cellStyle name="Normal 3 10" xfId="535" xr:uid="{00000000-0005-0000-0000-00000B030000}"/>
    <cellStyle name="Normal 3 11" xfId="536" xr:uid="{00000000-0005-0000-0000-00000C030000}"/>
    <cellStyle name="Normal 3 11 2" xfId="1073" xr:uid="{00000000-0005-0000-0000-00000D030000}"/>
    <cellStyle name="Normal 3 12" xfId="537" xr:uid="{00000000-0005-0000-0000-00000E030000}"/>
    <cellStyle name="Normal 3 2" xfId="76" xr:uid="{00000000-0005-0000-0000-00000F030000}"/>
    <cellStyle name="Normal 3 2 2" xfId="539" xr:uid="{00000000-0005-0000-0000-000010030000}"/>
    <cellStyle name="Normal 3 2 2 2" xfId="540" xr:uid="{00000000-0005-0000-0000-000011030000}"/>
    <cellStyle name="Normal 3 2 2 2 2" xfId="1074" xr:uid="{00000000-0005-0000-0000-000012030000}"/>
    <cellStyle name="Normal 3 2 2 3" xfId="1382" xr:uid="{00000000-0005-0000-0000-000013030000}"/>
    <cellStyle name="Normal 3 2 3" xfId="541" xr:uid="{00000000-0005-0000-0000-000014030000}"/>
    <cellStyle name="Normal 3 2 3 2" xfId="1075" xr:uid="{00000000-0005-0000-0000-000015030000}"/>
    <cellStyle name="Normal 3 2 4" xfId="542" xr:uid="{00000000-0005-0000-0000-000016030000}"/>
    <cellStyle name="Normal 3 2 4 2" xfId="1076" xr:uid="{00000000-0005-0000-0000-000017030000}"/>
    <cellStyle name="Normal 3 2 5" xfId="543" xr:uid="{00000000-0005-0000-0000-000018030000}"/>
    <cellStyle name="Normal 3 2 6" xfId="538" xr:uid="{00000000-0005-0000-0000-000019030000}"/>
    <cellStyle name="Normal 3 3" xfId="71" xr:uid="{00000000-0005-0000-0000-00001A030000}"/>
    <cellStyle name="Normal 3 3 2" xfId="545" xr:uid="{00000000-0005-0000-0000-00001B030000}"/>
    <cellStyle name="Normal 3 3 3" xfId="546" xr:uid="{00000000-0005-0000-0000-00001C030000}"/>
    <cellStyle name="Normal 3 3 4" xfId="1077" xr:uid="{00000000-0005-0000-0000-00001D030000}"/>
    <cellStyle name="Normal 3 3 5" xfId="544" xr:uid="{00000000-0005-0000-0000-00001E030000}"/>
    <cellStyle name="Normal 3 3_T4.40" xfId="547" xr:uid="{00000000-0005-0000-0000-00001F030000}"/>
    <cellStyle name="Normal 3 4" xfId="548" xr:uid="{00000000-0005-0000-0000-000020030000}"/>
    <cellStyle name="Normal 3 4 2" xfId="549" xr:uid="{00000000-0005-0000-0000-000021030000}"/>
    <cellStyle name="Normal 3 5" xfId="550" xr:uid="{00000000-0005-0000-0000-000022030000}"/>
    <cellStyle name="Normal 3 5 2" xfId="551" xr:uid="{00000000-0005-0000-0000-000023030000}"/>
    <cellStyle name="Normal 3 6" xfId="552" xr:uid="{00000000-0005-0000-0000-000024030000}"/>
    <cellStyle name="Normal 3 6 2" xfId="553" xr:uid="{00000000-0005-0000-0000-000025030000}"/>
    <cellStyle name="Normal 3 7" xfId="554" xr:uid="{00000000-0005-0000-0000-000026030000}"/>
    <cellStyle name="Normal 3 8" xfId="555" xr:uid="{00000000-0005-0000-0000-000027030000}"/>
    <cellStyle name="Normal 3 9" xfId="556" xr:uid="{00000000-0005-0000-0000-000028030000}"/>
    <cellStyle name="Normal 3_asset sales" xfId="557" xr:uid="{00000000-0005-0000-0000-000029030000}"/>
    <cellStyle name="Normal 30" xfId="558" xr:uid="{00000000-0005-0000-0000-00002A030000}"/>
    <cellStyle name="Normal 30 2" xfId="559" xr:uid="{00000000-0005-0000-0000-00002B030000}"/>
    <cellStyle name="Normal 31" xfId="560" xr:uid="{00000000-0005-0000-0000-00002C030000}"/>
    <cellStyle name="Normal 31 2" xfId="561" xr:uid="{00000000-0005-0000-0000-00002D030000}"/>
    <cellStyle name="Normal 32" xfId="562" xr:uid="{00000000-0005-0000-0000-00002E030000}"/>
    <cellStyle name="Normal 33" xfId="563" xr:uid="{00000000-0005-0000-0000-00002F030000}"/>
    <cellStyle name="Normal 33 2" xfId="1078" xr:uid="{00000000-0005-0000-0000-000030030000}"/>
    <cellStyle name="Normal 34" xfId="564" xr:uid="{00000000-0005-0000-0000-000031030000}"/>
    <cellStyle name="Normal 34 2" xfId="1079" xr:uid="{00000000-0005-0000-0000-000032030000}"/>
    <cellStyle name="Normal 35" xfId="565" xr:uid="{00000000-0005-0000-0000-000033030000}"/>
    <cellStyle name="Normal 36" xfId="566" xr:uid="{00000000-0005-0000-0000-000034030000}"/>
    <cellStyle name="Normal 37" xfId="567" xr:uid="{00000000-0005-0000-0000-000035030000}"/>
    <cellStyle name="Normal 38" xfId="568" xr:uid="{00000000-0005-0000-0000-000036030000}"/>
    <cellStyle name="Normal 39" xfId="569" xr:uid="{00000000-0005-0000-0000-000037030000}"/>
    <cellStyle name="Normal 4" xfId="16" xr:uid="{00000000-0005-0000-0000-000038030000}"/>
    <cellStyle name="Normal 4 10" xfId="571" xr:uid="{00000000-0005-0000-0000-000039030000}"/>
    <cellStyle name="Normal 4 11" xfId="572" xr:uid="{00000000-0005-0000-0000-00003A030000}"/>
    <cellStyle name="Normal 4 11 2" xfId="1081" xr:uid="{00000000-0005-0000-0000-00003B030000}"/>
    <cellStyle name="Normal 4 12" xfId="1080" xr:uid="{00000000-0005-0000-0000-00003C030000}"/>
    <cellStyle name="Normal 4 13" xfId="570" xr:uid="{00000000-0005-0000-0000-00003D030000}"/>
    <cellStyle name="Normal 4 2" xfId="573" xr:uid="{00000000-0005-0000-0000-00003E030000}"/>
    <cellStyle name="Normal 4 2 2" xfId="574" xr:uid="{00000000-0005-0000-0000-00003F030000}"/>
    <cellStyle name="Normal 4 2 2 2" xfId="575" xr:uid="{00000000-0005-0000-0000-000040030000}"/>
    <cellStyle name="Normal 4 2 3" xfId="576" xr:uid="{00000000-0005-0000-0000-000041030000}"/>
    <cellStyle name="Normal 4 2 4" xfId="577" xr:uid="{00000000-0005-0000-0000-000042030000}"/>
    <cellStyle name="Normal 4 2 5" xfId="578" xr:uid="{00000000-0005-0000-0000-000043030000}"/>
    <cellStyle name="Normal 4 2 6" xfId="1082" xr:uid="{00000000-0005-0000-0000-000044030000}"/>
    <cellStyle name="Normal 4 3" xfId="579" xr:uid="{00000000-0005-0000-0000-000045030000}"/>
    <cellStyle name="Normal 4 3 2" xfId="580" xr:uid="{00000000-0005-0000-0000-000046030000}"/>
    <cellStyle name="Normal 4 3 3" xfId="581" xr:uid="{00000000-0005-0000-0000-000047030000}"/>
    <cellStyle name="Normal 4 3 4" xfId="582" xr:uid="{00000000-0005-0000-0000-000048030000}"/>
    <cellStyle name="Normal 4 3 5" xfId="1083" xr:uid="{00000000-0005-0000-0000-000049030000}"/>
    <cellStyle name="Normal 4 4" xfId="583" xr:uid="{00000000-0005-0000-0000-00004A030000}"/>
    <cellStyle name="Normal 4 4 2" xfId="584" xr:uid="{00000000-0005-0000-0000-00004B030000}"/>
    <cellStyle name="Normal 4 5" xfId="585" xr:uid="{00000000-0005-0000-0000-00004C030000}"/>
    <cellStyle name="Normal 4 5 2" xfId="586" xr:uid="{00000000-0005-0000-0000-00004D030000}"/>
    <cellStyle name="Normal 4 6" xfId="587" xr:uid="{00000000-0005-0000-0000-00004E030000}"/>
    <cellStyle name="Normal 4 6 2" xfId="588" xr:uid="{00000000-0005-0000-0000-00004F030000}"/>
    <cellStyle name="Normal 4 7" xfId="589" xr:uid="{00000000-0005-0000-0000-000050030000}"/>
    <cellStyle name="Normal 4 8" xfId="590" xr:uid="{00000000-0005-0000-0000-000051030000}"/>
    <cellStyle name="Normal 4 9" xfId="591" xr:uid="{00000000-0005-0000-0000-000052030000}"/>
    <cellStyle name="Normal 4_Book1" xfId="592" xr:uid="{00000000-0005-0000-0000-000053030000}"/>
    <cellStyle name="Normal 40" xfId="593" xr:uid="{00000000-0005-0000-0000-000054030000}"/>
    <cellStyle name="Normal 41" xfId="594" xr:uid="{00000000-0005-0000-0000-000055030000}"/>
    <cellStyle name="Normal 42" xfId="595" xr:uid="{00000000-0005-0000-0000-000056030000}"/>
    <cellStyle name="Normal 43" xfId="596" xr:uid="{00000000-0005-0000-0000-000057030000}"/>
    <cellStyle name="Normal 43 2" xfId="1084" xr:uid="{00000000-0005-0000-0000-000058030000}"/>
    <cellStyle name="Normal 44" xfId="597" xr:uid="{00000000-0005-0000-0000-000059030000}"/>
    <cellStyle name="Normal 44 2" xfId="1085" xr:uid="{00000000-0005-0000-0000-00005A030000}"/>
    <cellStyle name="Normal 45" xfId="598" xr:uid="{00000000-0005-0000-0000-00005B030000}"/>
    <cellStyle name="Normal 46" xfId="599" xr:uid="{00000000-0005-0000-0000-00005C030000}"/>
    <cellStyle name="Normal 47" xfId="600" xr:uid="{00000000-0005-0000-0000-00005D030000}"/>
    <cellStyle name="Normal 48" xfId="601" xr:uid="{00000000-0005-0000-0000-00005E030000}"/>
    <cellStyle name="Normal 49" xfId="602" xr:uid="{00000000-0005-0000-0000-00005F030000}"/>
    <cellStyle name="Normal 49 2" xfId="1341" xr:uid="{00000000-0005-0000-0000-000060030000}"/>
    <cellStyle name="Normal 5" xfId="27" xr:uid="{00000000-0005-0000-0000-000061030000}"/>
    <cellStyle name="Normal 5 10" xfId="604" xr:uid="{00000000-0005-0000-0000-000062030000}"/>
    <cellStyle name="Normal 5 10 2" xfId="1087" xr:uid="{00000000-0005-0000-0000-000063030000}"/>
    <cellStyle name="Normal 5 11" xfId="1086" xr:uid="{00000000-0005-0000-0000-000064030000}"/>
    <cellStyle name="Normal 5 12" xfId="603" xr:uid="{00000000-0005-0000-0000-000065030000}"/>
    <cellStyle name="Normal 5 2" xfId="605" xr:uid="{00000000-0005-0000-0000-000066030000}"/>
    <cellStyle name="Normal 5 2 2" xfId="606" xr:uid="{00000000-0005-0000-0000-000067030000}"/>
    <cellStyle name="Normal 5 2 2 2" xfId="607" xr:uid="{00000000-0005-0000-0000-000068030000}"/>
    <cellStyle name="Normal 5 2 3" xfId="608" xr:uid="{00000000-0005-0000-0000-000069030000}"/>
    <cellStyle name="Normal 5 2 4" xfId="609" xr:uid="{00000000-0005-0000-0000-00006A030000}"/>
    <cellStyle name="Normal 5 2 5" xfId="1088" xr:uid="{00000000-0005-0000-0000-00006B030000}"/>
    <cellStyle name="Normal 5 3" xfId="610" xr:uid="{00000000-0005-0000-0000-00006C030000}"/>
    <cellStyle name="Normal 5 3 2" xfId="611" xr:uid="{00000000-0005-0000-0000-00006D030000}"/>
    <cellStyle name="Normal 5 3 3" xfId="612" xr:uid="{00000000-0005-0000-0000-00006E030000}"/>
    <cellStyle name="Normal 5 4" xfId="613" xr:uid="{00000000-0005-0000-0000-00006F030000}"/>
    <cellStyle name="Normal 5 4 2" xfId="614" xr:uid="{00000000-0005-0000-0000-000070030000}"/>
    <cellStyle name="Normal 5 5" xfId="615" xr:uid="{00000000-0005-0000-0000-000071030000}"/>
    <cellStyle name="Normal 5 5 2" xfId="616" xr:uid="{00000000-0005-0000-0000-000072030000}"/>
    <cellStyle name="Normal 5 6" xfId="617" xr:uid="{00000000-0005-0000-0000-000073030000}"/>
    <cellStyle name="Normal 5 6 2" xfId="618" xr:uid="{00000000-0005-0000-0000-000074030000}"/>
    <cellStyle name="Normal 5 7" xfId="619" xr:uid="{00000000-0005-0000-0000-000075030000}"/>
    <cellStyle name="Normal 5 8" xfId="620" xr:uid="{00000000-0005-0000-0000-000076030000}"/>
    <cellStyle name="Normal 5 9" xfId="621" xr:uid="{00000000-0005-0000-0000-000077030000}"/>
    <cellStyle name="Normal 50" xfId="622" xr:uid="{00000000-0005-0000-0000-000078030000}"/>
    <cellStyle name="Normal 51" xfId="623" xr:uid="{00000000-0005-0000-0000-000079030000}"/>
    <cellStyle name="Normal 52" xfId="918" xr:uid="{00000000-0005-0000-0000-00007A030000}"/>
    <cellStyle name="Normal 53" xfId="919" xr:uid="{00000000-0005-0000-0000-00007B030000}"/>
    <cellStyle name="Normal 54" xfId="920" xr:uid="{00000000-0005-0000-0000-00007C030000}"/>
    <cellStyle name="Normal 55" xfId="921" xr:uid="{00000000-0005-0000-0000-00007D030000}"/>
    <cellStyle name="Normal 56" xfId="922" xr:uid="{00000000-0005-0000-0000-00007E030000}"/>
    <cellStyle name="Normal 57" xfId="926" xr:uid="{00000000-0005-0000-0000-00007F030000}"/>
    <cellStyle name="Normal 57 2" xfId="1192" xr:uid="{00000000-0005-0000-0000-000080030000}"/>
    <cellStyle name="Normal 57 2 2" xfId="1308" xr:uid="{00000000-0005-0000-0000-000081030000}"/>
    <cellStyle name="Normal 57 3" xfId="1267" xr:uid="{00000000-0005-0000-0000-000082030000}"/>
    <cellStyle name="Normal 58" xfId="928" xr:uid="{00000000-0005-0000-0000-000083030000}"/>
    <cellStyle name="Normal 58 2" xfId="1194" xr:uid="{00000000-0005-0000-0000-000084030000}"/>
    <cellStyle name="Normal 58 2 2" xfId="1310" xr:uid="{00000000-0005-0000-0000-000085030000}"/>
    <cellStyle name="Normal 58 3" xfId="1269" xr:uid="{00000000-0005-0000-0000-000086030000}"/>
    <cellStyle name="Normal 59" xfId="79" xr:uid="{00000000-0005-0000-0000-000087030000}"/>
    <cellStyle name="Normal 6" xfId="624" xr:uid="{00000000-0005-0000-0000-000088030000}"/>
    <cellStyle name="Normal 6 2" xfId="625" xr:uid="{00000000-0005-0000-0000-000089030000}"/>
    <cellStyle name="Normal 6 2 2" xfId="1090" xr:uid="{00000000-0005-0000-0000-00008A030000}"/>
    <cellStyle name="Normal 6 3" xfId="1089" xr:uid="{00000000-0005-0000-0000-00008B030000}"/>
    <cellStyle name="Normal 60" xfId="927" xr:uid="{00000000-0005-0000-0000-00008C030000}"/>
    <cellStyle name="Normal 60 2" xfId="1193" xr:uid="{00000000-0005-0000-0000-00008D030000}"/>
    <cellStyle name="Normal 60 2 2" xfId="1309" xr:uid="{00000000-0005-0000-0000-00008E030000}"/>
    <cellStyle name="Normal 60 3" xfId="1268" xr:uid="{00000000-0005-0000-0000-00008F030000}"/>
    <cellStyle name="Normal 61" xfId="937" xr:uid="{00000000-0005-0000-0000-000090030000}"/>
    <cellStyle name="Normal 62" xfId="930" xr:uid="{00000000-0005-0000-0000-000091030000}"/>
    <cellStyle name="Normal 62 2" xfId="1276" xr:uid="{00000000-0005-0000-0000-000092030000}"/>
    <cellStyle name="Normal 63" xfId="1156" xr:uid="{00000000-0005-0000-0000-000093030000}"/>
    <cellStyle name="Normal 63 2" xfId="1281" xr:uid="{00000000-0005-0000-0000-000094030000}"/>
    <cellStyle name="Normal 64" xfId="1157" xr:uid="{00000000-0005-0000-0000-000095030000}"/>
    <cellStyle name="Normal 64 2" xfId="1282" xr:uid="{00000000-0005-0000-0000-000096030000}"/>
    <cellStyle name="Normal 65" xfId="1158" xr:uid="{00000000-0005-0000-0000-000097030000}"/>
    <cellStyle name="Normal 65 2" xfId="1283" xr:uid="{00000000-0005-0000-0000-000098030000}"/>
    <cellStyle name="Normal 66" xfId="1161" xr:uid="{00000000-0005-0000-0000-000099030000}"/>
    <cellStyle name="Normal 66 2" xfId="1286" xr:uid="{00000000-0005-0000-0000-00009A030000}"/>
    <cellStyle name="Normal 67" xfId="1191" xr:uid="{00000000-0005-0000-0000-00009B030000}"/>
    <cellStyle name="Normal 67 2" xfId="1307" xr:uid="{00000000-0005-0000-0000-00009C030000}"/>
    <cellStyle name="Normal 68" xfId="1197" xr:uid="{00000000-0005-0000-0000-00009D030000}"/>
    <cellStyle name="Normal 68 2" xfId="1313" xr:uid="{00000000-0005-0000-0000-00009E030000}"/>
    <cellStyle name="Normal 69" xfId="1188" xr:uid="{00000000-0005-0000-0000-00009F030000}"/>
    <cellStyle name="Normal 69 2" xfId="1304" xr:uid="{00000000-0005-0000-0000-0000A0030000}"/>
    <cellStyle name="Normal 7" xfId="626" xr:uid="{00000000-0005-0000-0000-0000A1030000}"/>
    <cellStyle name="Normal 7 10" xfId="1091" xr:uid="{00000000-0005-0000-0000-0000A2030000}"/>
    <cellStyle name="Normal 7 11" xfId="1380" xr:uid="{00000000-0005-0000-0000-0000A3030000}"/>
    <cellStyle name="Normal 7 2" xfId="627" xr:uid="{00000000-0005-0000-0000-0000A4030000}"/>
    <cellStyle name="Normal 7 2 2" xfId="628" xr:uid="{00000000-0005-0000-0000-0000A5030000}"/>
    <cellStyle name="Normal 7 2 3" xfId="629" xr:uid="{00000000-0005-0000-0000-0000A6030000}"/>
    <cellStyle name="Normal 7 2 4" xfId="1383" xr:uid="{00000000-0005-0000-0000-0000A7030000}"/>
    <cellStyle name="Normal 7 3" xfId="630" xr:uid="{00000000-0005-0000-0000-0000A8030000}"/>
    <cellStyle name="Normal 7 3 2" xfId="631" xr:uid="{00000000-0005-0000-0000-0000A9030000}"/>
    <cellStyle name="Normal 7 4" xfId="632" xr:uid="{00000000-0005-0000-0000-0000AA030000}"/>
    <cellStyle name="Normal 7 4 2" xfId="633" xr:uid="{00000000-0005-0000-0000-0000AB030000}"/>
    <cellStyle name="Normal 7 5" xfId="634" xr:uid="{00000000-0005-0000-0000-0000AC030000}"/>
    <cellStyle name="Normal 7 5 2" xfId="635" xr:uid="{00000000-0005-0000-0000-0000AD030000}"/>
    <cellStyle name="Normal 7 6" xfId="636" xr:uid="{00000000-0005-0000-0000-0000AE030000}"/>
    <cellStyle name="Normal 7 7" xfId="637" xr:uid="{00000000-0005-0000-0000-0000AF030000}"/>
    <cellStyle name="Normal 7 8" xfId="638" xr:uid="{00000000-0005-0000-0000-0000B0030000}"/>
    <cellStyle name="Normal 7 9" xfId="639" xr:uid="{00000000-0005-0000-0000-0000B1030000}"/>
    <cellStyle name="Normal 7 9 2" xfId="1092" xr:uid="{00000000-0005-0000-0000-0000B2030000}"/>
    <cellStyle name="Normal 70" xfId="640" xr:uid="{00000000-0005-0000-0000-0000B3030000}"/>
    <cellStyle name="Normal 70 2" xfId="641" xr:uid="{00000000-0005-0000-0000-0000B4030000}"/>
    <cellStyle name="Normal 70 2 2" xfId="1094" xr:uid="{00000000-0005-0000-0000-0000B5030000}"/>
    <cellStyle name="Normal 70 3" xfId="1093" xr:uid="{00000000-0005-0000-0000-0000B6030000}"/>
    <cellStyle name="Normal 71" xfId="1178" xr:uid="{00000000-0005-0000-0000-0000B7030000}"/>
    <cellStyle name="Normal 71 2" xfId="1301" xr:uid="{00000000-0005-0000-0000-0000B8030000}"/>
    <cellStyle name="Normal 72" xfId="1198" xr:uid="{00000000-0005-0000-0000-0000B9030000}"/>
    <cellStyle name="Normal 73" xfId="1266" xr:uid="{00000000-0005-0000-0000-0000BA030000}"/>
    <cellStyle name="Normal 74" xfId="1273" xr:uid="{00000000-0005-0000-0000-0000BB030000}"/>
    <cellStyle name="Normal 75" xfId="1272" xr:uid="{00000000-0005-0000-0000-0000BC030000}"/>
    <cellStyle name="Normal 76" xfId="1259" xr:uid="{00000000-0005-0000-0000-0000BD030000}"/>
    <cellStyle name="Normal 77" xfId="1263" xr:uid="{00000000-0005-0000-0000-0000BE030000}"/>
    <cellStyle name="Normal 78" xfId="1215" xr:uid="{00000000-0005-0000-0000-0000BF030000}"/>
    <cellStyle name="Normal 79" xfId="1222" xr:uid="{00000000-0005-0000-0000-0000C0030000}"/>
    <cellStyle name="Normal 8" xfId="642" xr:uid="{00000000-0005-0000-0000-0000C1030000}"/>
    <cellStyle name="Normal 8 2" xfId="643" xr:uid="{00000000-0005-0000-0000-0000C2030000}"/>
    <cellStyle name="Normal 8 2 2" xfId="644" xr:uid="{00000000-0005-0000-0000-0000C3030000}"/>
    <cellStyle name="Normal 8 3" xfId="645" xr:uid="{00000000-0005-0000-0000-0000C4030000}"/>
    <cellStyle name="Normal 8 3 2" xfId="646" xr:uid="{00000000-0005-0000-0000-0000C5030000}"/>
    <cellStyle name="Normal 8 4" xfId="647" xr:uid="{00000000-0005-0000-0000-0000C6030000}"/>
    <cellStyle name="Normal 8 4 2" xfId="648" xr:uid="{00000000-0005-0000-0000-0000C7030000}"/>
    <cellStyle name="Normal 8 5" xfId="649" xr:uid="{00000000-0005-0000-0000-0000C8030000}"/>
    <cellStyle name="Normal 8 6" xfId="650" xr:uid="{00000000-0005-0000-0000-0000C9030000}"/>
    <cellStyle name="Normal 8 6 2" xfId="1096" xr:uid="{00000000-0005-0000-0000-0000CA030000}"/>
    <cellStyle name="Normal 8 7" xfId="1095" xr:uid="{00000000-0005-0000-0000-0000CB030000}"/>
    <cellStyle name="Normal 80" xfId="1235" xr:uid="{00000000-0005-0000-0000-0000CC030000}"/>
    <cellStyle name="Normal 81" xfId="1232" xr:uid="{00000000-0005-0000-0000-0000CD030000}"/>
    <cellStyle name="Normal 82" xfId="1219" xr:uid="{00000000-0005-0000-0000-0000CE030000}"/>
    <cellStyle name="Normal 83" xfId="1264" xr:uid="{00000000-0005-0000-0000-0000CF030000}"/>
    <cellStyle name="Normal 84" xfId="1252" xr:uid="{00000000-0005-0000-0000-0000D0030000}"/>
    <cellStyle name="Normal 85" xfId="1242" xr:uid="{00000000-0005-0000-0000-0000D1030000}"/>
    <cellStyle name="Normal 86" xfId="1314" xr:uid="{00000000-0005-0000-0000-0000D2030000}"/>
    <cellStyle name="Normal 87" xfId="1315" xr:uid="{00000000-0005-0000-0000-0000D3030000}"/>
    <cellStyle name="Normal 88" xfId="1316" xr:uid="{00000000-0005-0000-0000-0000D4030000}"/>
    <cellStyle name="Normal 89" xfId="1320" xr:uid="{00000000-0005-0000-0000-0000D5030000}"/>
    <cellStyle name="Normal 9" xfId="651" xr:uid="{00000000-0005-0000-0000-0000D6030000}"/>
    <cellStyle name="Normal 9 2" xfId="652" xr:uid="{00000000-0005-0000-0000-0000D7030000}"/>
    <cellStyle name="Normal 9 2 2" xfId="1098" xr:uid="{00000000-0005-0000-0000-0000D8030000}"/>
    <cellStyle name="Normal 9 3" xfId="1097" xr:uid="{00000000-0005-0000-0000-0000D9030000}"/>
    <cellStyle name="Normal 90" xfId="1327" xr:uid="{00000000-0005-0000-0000-0000DA030000}"/>
    <cellStyle name="Normal 91" xfId="1348" xr:uid="{00000000-0005-0000-0000-0000DB030000}"/>
    <cellStyle name="Normal 92" xfId="925" xr:uid="{00000000-0005-0000-0000-0000DC030000}"/>
    <cellStyle name="Normal 93" xfId="1366" xr:uid="{00000000-0005-0000-0000-0000DD030000}"/>
    <cellStyle name="Normal 94" xfId="1354" xr:uid="{00000000-0005-0000-0000-0000DE030000}"/>
    <cellStyle name="Normal 95" xfId="1351" xr:uid="{00000000-0005-0000-0000-0000DF030000}"/>
    <cellStyle name="Normal 96" xfId="1362" xr:uid="{00000000-0005-0000-0000-0000E0030000}"/>
    <cellStyle name="Normal 97" xfId="1357" xr:uid="{00000000-0005-0000-0000-0000E1030000}"/>
    <cellStyle name="Normal 98" xfId="1358" xr:uid="{00000000-0005-0000-0000-0000E2030000}"/>
    <cellStyle name="Normal 99" xfId="1368" xr:uid="{00000000-0005-0000-0000-0000E3030000}"/>
    <cellStyle name="Note 2" xfId="653" xr:uid="{00000000-0005-0000-0000-0000E4030000}"/>
    <cellStyle name="Note 2 2" xfId="654" xr:uid="{00000000-0005-0000-0000-0000E5030000}"/>
    <cellStyle name="Note 2 3" xfId="1099" xr:uid="{00000000-0005-0000-0000-0000E6030000}"/>
    <cellStyle name="Note 3" xfId="929" xr:uid="{00000000-0005-0000-0000-0000E7030000}"/>
    <cellStyle name="Note 3 2" xfId="1195" xr:uid="{00000000-0005-0000-0000-0000E8030000}"/>
    <cellStyle name="Note 3 2 2" xfId="1311" xr:uid="{00000000-0005-0000-0000-0000E9030000}"/>
    <cellStyle name="Note 3 3" xfId="1270" xr:uid="{00000000-0005-0000-0000-0000EA030000}"/>
    <cellStyle name="Note 4" xfId="1163" xr:uid="{00000000-0005-0000-0000-0000EB030000}"/>
    <cellStyle name="Note 4 2" xfId="1288" xr:uid="{00000000-0005-0000-0000-0000EC030000}"/>
    <cellStyle name="Note 5" xfId="1200" xr:uid="{00000000-0005-0000-0000-0000ED030000}"/>
    <cellStyle name="Note 6" xfId="42" xr:uid="{00000000-0005-0000-0000-0000EE030000}"/>
    <cellStyle name="Option" xfId="655" xr:uid="{00000000-0005-0000-0000-0000EF030000}"/>
    <cellStyle name="OptionHeading" xfId="656" xr:uid="{00000000-0005-0000-0000-0000F0030000}"/>
    <cellStyle name="OptionHeading2" xfId="657" xr:uid="{00000000-0005-0000-0000-0000F1030000}"/>
    <cellStyle name="Output 2" xfId="658" xr:uid="{00000000-0005-0000-0000-0000F2030000}"/>
    <cellStyle name="Output 2 2" xfId="659" xr:uid="{00000000-0005-0000-0000-0000F3030000}"/>
    <cellStyle name="Output 3" xfId="660" xr:uid="{00000000-0005-0000-0000-0000F4030000}"/>
    <cellStyle name="Output 4" xfId="37" xr:uid="{00000000-0005-0000-0000-0000F5030000}"/>
    <cellStyle name="Output Amounts" xfId="661" xr:uid="{00000000-0005-0000-0000-0000F6030000}"/>
    <cellStyle name="Output Amounts 2" xfId="1246" xr:uid="{00000000-0005-0000-0000-0000F7030000}"/>
    <cellStyle name="Output Column Headings" xfId="662" xr:uid="{00000000-0005-0000-0000-0000F8030000}"/>
    <cellStyle name="Output Line Items" xfId="663" xr:uid="{00000000-0005-0000-0000-0000F9030000}"/>
    <cellStyle name="Output Report Heading" xfId="664" xr:uid="{00000000-0005-0000-0000-0000FA030000}"/>
    <cellStyle name="Output Report Title" xfId="665" xr:uid="{00000000-0005-0000-0000-0000FB030000}"/>
    <cellStyle name="P" xfId="666" xr:uid="{00000000-0005-0000-0000-0000FC030000}"/>
    <cellStyle name="P 2" xfId="667" xr:uid="{00000000-0005-0000-0000-0000FD030000}"/>
    <cellStyle name="P 2 2" xfId="1101" xr:uid="{00000000-0005-0000-0000-0000FE030000}"/>
    <cellStyle name="P 3" xfId="1100" xr:uid="{00000000-0005-0000-0000-0000FF030000}"/>
    <cellStyle name="Page Number" xfId="668" xr:uid="{00000000-0005-0000-0000-000000040000}"/>
    <cellStyle name="Per cent" xfId="7" builtinId="5"/>
    <cellStyle name="Percent [0]" xfId="669" xr:uid="{00000000-0005-0000-0000-000002040000}"/>
    <cellStyle name="Percent [2]" xfId="670" xr:uid="{00000000-0005-0000-0000-000003040000}"/>
    <cellStyle name="Percent [2] 2" xfId="1102" xr:uid="{00000000-0005-0000-0000-000004040000}"/>
    <cellStyle name="Percent 10" xfId="671" xr:uid="{00000000-0005-0000-0000-000005040000}"/>
    <cellStyle name="Percent 10 2" xfId="1103" xr:uid="{00000000-0005-0000-0000-000006040000}"/>
    <cellStyle name="Percent 11" xfId="672" xr:uid="{00000000-0005-0000-0000-000007040000}"/>
    <cellStyle name="Percent 11 2" xfId="1104" xr:uid="{00000000-0005-0000-0000-000008040000}"/>
    <cellStyle name="Percent 12" xfId="673" xr:uid="{00000000-0005-0000-0000-000009040000}"/>
    <cellStyle name="Percent 12 2" xfId="1105" xr:uid="{00000000-0005-0000-0000-00000A040000}"/>
    <cellStyle name="Percent 13" xfId="674" xr:uid="{00000000-0005-0000-0000-00000B040000}"/>
    <cellStyle name="Percent 13 2" xfId="1106" xr:uid="{00000000-0005-0000-0000-00000C040000}"/>
    <cellStyle name="Percent 14" xfId="675" xr:uid="{00000000-0005-0000-0000-00000D040000}"/>
    <cellStyle name="Percent 14 2" xfId="1107" xr:uid="{00000000-0005-0000-0000-00000E040000}"/>
    <cellStyle name="Percent 15" xfId="676" xr:uid="{00000000-0005-0000-0000-00000F040000}"/>
    <cellStyle name="Percent 16" xfId="936" xr:uid="{00000000-0005-0000-0000-000010040000}"/>
    <cellStyle name="Percent 17" xfId="1159" xr:uid="{00000000-0005-0000-0000-000011040000}"/>
    <cellStyle name="Percent 17 2" xfId="1284" xr:uid="{00000000-0005-0000-0000-000012040000}"/>
    <cellStyle name="Percent 18" xfId="1160" xr:uid="{00000000-0005-0000-0000-000013040000}"/>
    <cellStyle name="Percent 18 2" xfId="1285" xr:uid="{00000000-0005-0000-0000-000014040000}"/>
    <cellStyle name="Percent 19" xfId="1162" xr:uid="{00000000-0005-0000-0000-000015040000}"/>
    <cellStyle name="Percent 19 2" xfId="1287" xr:uid="{00000000-0005-0000-0000-000016040000}"/>
    <cellStyle name="Percent 2" xfId="21" xr:uid="{00000000-0005-0000-0000-000017040000}"/>
    <cellStyle name="Percent 2 10" xfId="1108" xr:uid="{00000000-0005-0000-0000-000018040000}"/>
    <cellStyle name="Percent 2 11" xfId="1325" xr:uid="{00000000-0005-0000-0000-000019040000}"/>
    <cellStyle name="Percent 2 12" xfId="677" xr:uid="{00000000-0005-0000-0000-00001A040000}"/>
    <cellStyle name="Percent 2 2" xfId="72" xr:uid="{00000000-0005-0000-0000-00001B040000}"/>
    <cellStyle name="Percent 2 2 2" xfId="679" xr:uid="{00000000-0005-0000-0000-00001C040000}"/>
    <cellStyle name="Percent 2 2 2 2" xfId="680" xr:uid="{00000000-0005-0000-0000-00001D040000}"/>
    <cellStyle name="Percent 2 2 3" xfId="681" xr:uid="{00000000-0005-0000-0000-00001E040000}"/>
    <cellStyle name="Percent 2 2 4" xfId="682" xr:uid="{00000000-0005-0000-0000-00001F040000}"/>
    <cellStyle name="Percent 2 2 5" xfId="678" xr:uid="{00000000-0005-0000-0000-000020040000}"/>
    <cellStyle name="Percent 2 3" xfId="683" xr:uid="{00000000-0005-0000-0000-000021040000}"/>
    <cellStyle name="Percent 2 3 2" xfId="684" xr:uid="{00000000-0005-0000-0000-000022040000}"/>
    <cellStyle name="Percent 2 3 3" xfId="685" xr:uid="{00000000-0005-0000-0000-000023040000}"/>
    <cellStyle name="Percent 2 3 4" xfId="1109" xr:uid="{00000000-0005-0000-0000-000024040000}"/>
    <cellStyle name="Percent 2 4" xfId="686" xr:uid="{00000000-0005-0000-0000-000025040000}"/>
    <cellStyle name="Percent 2 4 2" xfId="687" xr:uid="{00000000-0005-0000-0000-000026040000}"/>
    <cellStyle name="Percent 2 5" xfId="688" xr:uid="{00000000-0005-0000-0000-000027040000}"/>
    <cellStyle name="Percent 2 5 2" xfId="689" xr:uid="{00000000-0005-0000-0000-000028040000}"/>
    <cellStyle name="Percent 2 6" xfId="690" xr:uid="{00000000-0005-0000-0000-000029040000}"/>
    <cellStyle name="Percent 2 6 2" xfId="691" xr:uid="{00000000-0005-0000-0000-00002A040000}"/>
    <cellStyle name="Percent 2 7" xfId="692" xr:uid="{00000000-0005-0000-0000-00002B040000}"/>
    <cellStyle name="Percent 2 8" xfId="693" xr:uid="{00000000-0005-0000-0000-00002C040000}"/>
    <cellStyle name="Percent 2 9" xfId="694" xr:uid="{00000000-0005-0000-0000-00002D040000}"/>
    <cellStyle name="Percent 20" xfId="1190" xr:uid="{00000000-0005-0000-0000-00002E040000}"/>
    <cellStyle name="Percent 20 2" xfId="1306" xr:uid="{00000000-0005-0000-0000-00002F040000}"/>
    <cellStyle name="Percent 21" xfId="1196" xr:uid="{00000000-0005-0000-0000-000030040000}"/>
    <cellStyle name="Percent 21 2" xfId="1312" xr:uid="{00000000-0005-0000-0000-000031040000}"/>
    <cellStyle name="Percent 22" xfId="1187" xr:uid="{00000000-0005-0000-0000-000032040000}"/>
    <cellStyle name="Percent 22 2" xfId="1303" xr:uid="{00000000-0005-0000-0000-000033040000}"/>
    <cellStyle name="Percent 23" xfId="1180" xr:uid="{00000000-0005-0000-0000-000034040000}"/>
    <cellStyle name="Percent 23 2" xfId="1302" xr:uid="{00000000-0005-0000-0000-000035040000}"/>
    <cellStyle name="Percent 24" xfId="1199" xr:uid="{00000000-0005-0000-0000-000036040000}"/>
    <cellStyle name="Percent 25" xfId="1265" xr:uid="{00000000-0005-0000-0000-000037040000}"/>
    <cellStyle name="Percent 26" xfId="1275" xr:uid="{00000000-0005-0000-0000-000038040000}"/>
    <cellStyle name="Percent 27" xfId="1271" xr:uid="{00000000-0005-0000-0000-000039040000}"/>
    <cellStyle name="Percent 28" xfId="1260" xr:uid="{00000000-0005-0000-0000-00003A040000}"/>
    <cellStyle name="Percent 29" xfId="1249" xr:uid="{00000000-0005-0000-0000-00003B040000}"/>
    <cellStyle name="Percent 3" xfId="22" xr:uid="{00000000-0005-0000-0000-00003C040000}"/>
    <cellStyle name="Percent 3 10" xfId="696" xr:uid="{00000000-0005-0000-0000-00003D040000}"/>
    <cellStyle name="Percent 3 10 2" xfId="1110" xr:uid="{00000000-0005-0000-0000-00003E040000}"/>
    <cellStyle name="Percent 3 11" xfId="697" xr:uid="{00000000-0005-0000-0000-00003F040000}"/>
    <cellStyle name="Percent 3 11 2" xfId="1111" xr:uid="{00000000-0005-0000-0000-000040040000}"/>
    <cellStyle name="Percent 3 12" xfId="695" xr:uid="{00000000-0005-0000-0000-000041040000}"/>
    <cellStyle name="Percent 3 2" xfId="698" xr:uid="{00000000-0005-0000-0000-000042040000}"/>
    <cellStyle name="Percent 3 2 2" xfId="699" xr:uid="{00000000-0005-0000-0000-000043040000}"/>
    <cellStyle name="Percent 3 2 2 2" xfId="700" xr:uid="{00000000-0005-0000-0000-000044040000}"/>
    <cellStyle name="Percent 3 2 3" xfId="701" xr:uid="{00000000-0005-0000-0000-000045040000}"/>
    <cellStyle name="Percent 3 2 4" xfId="702" xr:uid="{00000000-0005-0000-0000-000046040000}"/>
    <cellStyle name="Percent 3 2 5" xfId="1112" xr:uid="{00000000-0005-0000-0000-000047040000}"/>
    <cellStyle name="Percent 3 3" xfId="703" xr:uid="{00000000-0005-0000-0000-000048040000}"/>
    <cellStyle name="Percent 3 3 2" xfId="704" xr:uid="{00000000-0005-0000-0000-000049040000}"/>
    <cellStyle name="Percent 3 3 3" xfId="705" xr:uid="{00000000-0005-0000-0000-00004A040000}"/>
    <cellStyle name="Percent 3 4" xfId="706" xr:uid="{00000000-0005-0000-0000-00004B040000}"/>
    <cellStyle name="Percent 3 4 2" xfId="707" xr:uid="{00000000-0005-0000-0000-00004C040000}"/>
    <cellStyle name="Percent 3 5" xfId="708" xr:uid="{00000000-0005-0000-0000-00004D040000}"/>
    <cellStyle name="Percent 3 5 2" xfId="709" xr:uid="{00000000-0005-0000-0000-00004E040000}"/>
    <cellStyle name="Percent 3 6" xfId="710" xr:uid="{00000000-0005-0000-0000-00004F040000}"/>
    <cellStyle name="Percent 3 6 2" xfId="711" xr:uid="{00000000-0005-0000-0000-000050040000}"/>
    <cellStyle name="Percent 3 7" xfId="712" xr:uid="{00000000-0005-0000-0000-000051040000}"/>
    <cellStyle name="Percent 3 8" xfId="713" xr:uid="{00000000-0005-0000-0000-000052040000}"/>
    <cellStyle name="Percent 3 9" xfId="714" xr:uid="{00000000-0005-0000-0000-000053040000}"/>
    <cellStyle name="Percent 30" xfId="1230" xr:uid="{00000000-0005-0000-0000-000054040000}"/>
    <cellStyle name="Percent 31" xfId="1248" xr:uid="{00000000-0005-0000-0000-000055040000}"/>
    <cellStyle name="Percent 32" xfId="1236" xr:uid="{00000000-0005-0000-0000-000056040000}"/>
    <cellStyle name="Percent 33" xfId="1277" xr:uid="{00000000-0005-0000-0000-000057040000}"/>
    <cellStyle name="Percent 34" xfId="1229" xr:uid="{00000000-0005-0000-0000-000058040000}"/>
    <cellStyle name="Percent 35" xfId="1234" xr:uid="{00000000-0005-0000-0000-000059040000}"/>
    <cellStyle name="Percent 36" xfId="1244" xr:uid="{00000000-0005-0000-0000-00005A040000}"/>
    <cellStyle name="Percent 37" xfId="1253" xr:uid="{00000000-0005-0000-0000-00005B040000}"/>
    <cellStyle name="Percent 38" xfId="1258" xr:uid="{00000000-0005-0000-0000-00005C040000}"/>
    <cellStyle name="Percent 39" xfId="1245" xr:uid="{00000000-0005-0000-0000-00005D040000}"/>
    <cellStyle name="Percent 4" xfId="23" xr:uid="{00000000-0005-0000-0000-00005E040000}"/>
    <cellStyle name="Percent 4 10" xfId="716" xr:uid="{00000000-0005-0000-0000-00005F040000}"/>
    <cellStyle name="Percent 4 10 2" xfId="1114" xr:uid="{00000000-0005-0000-0000-000060040000}"/>
    <cellStyle name="Percent 4 11" xfId="1113" xr:uid="{00000000-0005-0000-0000-000061040000}"/>
    <cellStyle name="Percent 4 12" xfId="715" xr:uid="{00000000-0005-0000-0000-000062040000}"/>
    <cellStyle name="Percent 4 13" xfId="1376" xr:uid="{00000000-0005-0000-0000-000063040000}"/>
    <cellStyle name="Percent 4 2" xfId="717" xr:uid="{00000000-0005-0000-0000-000064040000}"/>
    <cellStyle name="Percent 4 2 2" xfId="718" xr:uid="{00000000-0005-0000-0000-000065040000}"/>
    <cellStyle name="Percent 4 2 2 2" xfId="719" xr:uid="{00000000-0005-0000-0000-000066040000}"/>
    <cellStyle name="Percent 4 2 3" xfId="720" xr:uid="{00000000-0005-0000-0000-000067040000}"/>
    <cellStyle name="Percent 4 2 4" xfId="721" xr:uid="{00000000-0005-0000-0000-000068040000}"/>
    <cellStyle name="Percent 4 2 5" xfId="1115" xr:uid="{00000000-0005-0000-0000-000069040000}"/>
    <cellStyle name="Percent 4 3" xfId="722" xr:uid="{00000000-0005-0000-0000-00006A040000}"/>
    <cellStyle name="Percent 4 3 2" xfId="723" xr:uid="{00000000-0005-0000-0000-00006B040000}"/>
    <cellStyle name="Percent 4 3 3" xfId="724" xr:uid="{00000000-0005-0000-0000-00006C040000}"/>
    <cellStyle name="Percent 4 4" xfId="725" xr:uid="{00000000-0005-0000-0000-00006D040000}"/>
    <cellStyle name="Percent 4 4 2" xfId="726" xr:uid="{00000000-0005-0000-0000-00006E040000}"/>
    <cellStyle name="Percent 4 5" xfId="727" xr:uid="{00000000-0005-0000-0000-00006F040000}"/>
    <cellStyle name="Percent 4 5 2" xfId="728" xr:uid="{00000000-0005-0000-0000-000070040000}"/>
    <cellStyle name="Percent 4 6" xfId="729" xr:uid="{00000000-0005-0000-0000-000071040000}"/>
    <cellStyle name="Percent 4 6 2" xfId="730" xr:uid="{00000000-0005-0000-0000-000072040000}"/>
    <cellStyle name="Percent 4 7" xfId="731" xr:uid="{00000000-0005-0000-0000-000073040000}"/>
    <cellStyle name="Percent 4 8" xfId="732" xr:uid="{00000000-0005-0000-0000-000074040000}"/>
    <cellStyle name="Percent 4 9" xfId="733" xr:uid="{00000000-0005-0000-0000-000075040000}"/>
    <cellStyle name="Percent 40" xfId="1319" xr:uid="{00000000-0005-0000-0000-000076040000}"/>
    <cellStyle name="Percent 41" xfId="1322" xr:uid="{00000000-0005-0000-0000-000077040000}"/>
    <cellStyle name="Percent 42" xfId="1328" xr:uid="{00000000-0005-0000-0000-000078040000}"/>
    <cellStyle name="Percent 43" xfId="1350" xr:uid="{00000000-0005-0000-0000-000079040000}"/>
    <cellStyle name="Percent 44" xfId="78" xr:uid="{00000000-0005-0000-0000-00007A040000}"/>
    <cellStyle name="Percent 45" xfId="924" xr:uid="{00000000-0005-0000-0000-00007B040000}"/>
    <cellStyle name="Percent 46" xfId="1364" xr:uid="{00000000-0005-0000-0000-00007C040000}"/>
    <cellStyle name="Percent 47" xfId="1370" xr:uid="{00000000-0005-0000-0000-00007D040000}"/>
    <cellStyle name="Percent 48" xfId="1352" xr:uid="{00000000-0005-0000-0000-00007E040000}"/>
    <cellStyle name="Percent 49" xfId="1361" xr:uid="{00000000-0005-0000-0000-00007F040000}"/>
    <cellStyle name="Percent 5" xfId="734" xr:uid="{00000000-0005-0000-0000-000080040000}"/>
    <cellStyle name="Percent 5 10" xfId="1116" xr:uid="{00000000-0005-0000-0000-000081040000}"/>
    <cellStyle name="Percent 5 2" xfId="735" xr:uid="{00000000-0005-0000-0000-000082040000}"/>
    <cellStyle name="Percent 5 2 2" xfId="736" xr:uid="{00000000-0005-0000-0000-000083040000}"/>
    <cellStyle name="Percent 5 2 3" xfId="737" xr:uid="{00000000-0005-0000-0000-000084040000}"/>
    <cellStyle name="Percent 5 3" xfId="738" xr:uid="{00000000-0005-0000-0000-000085040000}"/>
    <cellStyle name="Percent 5 3 2" xfId="739" xr:uid="{00000000-0005-0000-0000-000086040000}"/>
    <cellStyle name="Percent 5 4" xfId="740" xr:uid="{00000000-0005-0000-0000-000087040000}"/>
    <cellStyle name="Percent 5 4 2" xfId="741" xr:uid="{00000000-0005-0000-0000-000088040000}"/>
    <cellStyle name="Percent 5 5" xfId="742" xr:uid="{00000000-0005-0000-0000-000089040000}"/>
    <cellStyle name="Percent 5 5 2" xfId="743" xr:uid="{00000000-0005-0000-0000-00008A040000}"/>
    <cellStyle name="Percent 5 6" xfId="744" xr:uid="{00000000-0005-0000-0000-00008B040000}"/>
    <cellStyle name="Percent 5 7" xfId="745" xr:uid="{00000000-0005-0000-0000-00008C040000}"/>
    <cellStyle name="Percent 5 8" xfId="746" xr:uid="{00000000-0005-0000-0000-00008D040000}"/>
    <cellStyle name="Percent 5 9" xfId="747" xr:uid="{00000000-0005-0000-0000-00008E040000}"/>
    <cellStyle name="Percent 5 9 2" xfId="1117" xr:uid="{00000000-0005-0000-0000-00008F040000}"/>
    <cellStyle name="Percent 50" xfId="1367" xr:uid="{00000000-0005-0000-0000-000090040000}"/>
    <cellStyle name="Percent 51" xfId="1363" xr:uid="{00000000-0005-0000-0000-000091040000}"/>
    <cellStyle name="Percent 52" xfId="1371" xr:uid="{00000000-0005-0000-0000-000092040000}"/>
    <cellStyle name="Percent 6" xfId="748" xr:uid="{00000000-0005-0000-0000-000093040000}"/>
    <cellStyle name="Percent 6 2" xfId="749" xr:uid="{00000000-0005-0000-0000-000094040000}"/>
    <cellStyle name="Percent 6 2 2" xfId="1118" xr:uid="{00000000-0005-0000-0000-000095040000}"/>
    <cellStyle name="Percent 7" xfId="750" xr:uid="{00000000-0005-0000-0000-000096040000}"/>
    <cellStyle name="Percent 7 2" xfId="1119" xr:uid="{00000000-0005-0000-0000-000097040000}"/>
    <cellStyle name="Percent 8" xfId="751" xr:uid="{00000000-0005-0000-0000-000098040000}"/>
    <cellStyle name="Percent 8 2" xfId="1120" xr:uid="{00000000-0005-0000-0000-000099040000}"/>
    <cellStyle name="Percent 9" xfId="752" xr:uid="{00000000-0005-0000-0000-00009A040000}"/>
    <cellStyle name="Percent 9 2" xfId="1121" xr:uid="{00000000-0005-0000-0000-00009B040000}"/>
    <cellStyle name="Percent*" xfId="753" xr:uid="{00000000-0005-0000-0000-00009C040000}"/>
    <cellStyle name="Percent.0" xfId="754" xr:uid="{00000000-0005-0000-0000-00009D040000}"/>
    <cellStyle name="Percent.00" xfId="755" xr:uid="{00000000-0005-0000-0000-00009E040000}"/>
    <cellStyle name="Price" xfId="756" xr:uid="{00000000-0005-0000-0000-00009F040000}"/>
    <cellStyle name="ProductClass" xfId="757" xr:uid="{00000000-0005-0000-0000-0000A0040000}"/>
    <cellStyle name="ProductClass 2" xfId="1122" xr:uid="{00000000-0005-0000-0000-0000A1040000}"/>
    <cellStyle name="ProductType" xfId="758" xr:uid="{00000000-0005-0000-0000-0000A2040000}"/>
    <cellStyle name="QvB" xfId="759" xr:uid="{00000000-0005-0000-0000-0000A3040000}"/>
    <cellStyle name="RebateValue" xfId="760" xr:uid="{00000000-0005-0000-0000-0000A4040000}"/>
    <cellStyle name="RebateValue 2" xfId="1123" xr:uid="{00000000-0005-0000-0000-0000A5040000}"/>
    <cellStyle name="Refdb standard" xfId="761" xr:uid="{00000000-0005-0000-0000-0000A6040000}"/>
    <cellStyle name="Refdb standard 2" xfId="1124" xr:uid="{00000000-0005-0000-0000-0000A7040000}"/>
    <cellStyle name="ReportData" xfId="762" xr:uid="{00000000-0005-0000-0000-0000A8040000}"/>
    <cellStyle name="ReportElements" xfId="763" xr:uid="{00000000-0005-0000-0000-0000A9040000}"/>
    <cellStyle name="ReportHeader" xfId="764" xr:uid="{00000000-0005-0000-0000-0000AA040000}"/>
    <cellStyle name="ResellerType" xfId="765" xr:uid="{00000000-0005-0000-0000-0000AB040000}"/>
    <cellStyle name="Row_CategoryHeadings" xfId="1342" xr:uid="{00000000-0005-0000-0000-0000AC040000}"/>
    <cellStyle name="rowfield" xfId="1343" xr:uid="{00000000-0005-0000-0000-0000AD040000}"/>
    <cellStyle name="Sample" xfId="766" xr:uid="{00000000-0005-0000-0000-0000AE040000}"/>
    <cellStyle name="Sample 2" xfId="1125" xr:uid="{00000000-0005-0000-0000-0000AF040000}"/>
    <cellStyle name="SAPBEXaggData" xfId="767" xr:uid="{00000000-0005-0000-0000-0000B0040000}"/>
    <cellStyle name="SAPBEXaggDataEmph" xfId="768" xr:uid="{00000000-0005-0000-0000-0000B1040000}"/>
    <cellStyle name="SAPBEXaggItem" xfId="769" xr:uid="{00000000-0005-0000-0000-0000B2040000}"/>
    <cellStyle name="SAPBEXaggItemX" xfId="770" xr:uid="{00000000-0005-0000-0000-0000B3040000}"/>
    <cellStyle name="SAPBEXchaText" xfId="771" xr:uid="{00000000-0005-0000-0000-0000B4040000}"/>
    <cellStyle name="SAPBEXchaText 2" xfId="1126" xr:uid="{00000000-0005-0000-0000-0000B5040000}"/>
    <cellStyle name="SAPBEXexcBad7" xfId="772" xr:uid="{00000000-0005-0000-0000-0000B6040000}"/>
    <cellStyle name="SAPBEXexcBad8" xfId="773" xr:uid="{00000000-0005-0000-0000-0000B7040000}"/>
    <cellStyle name="SAPBEXexcBad9" xfId="774" xr:uid="{00000000-0005-0000-0000-0000B8040000}"/>
    <cellStyle name="SAPBEXexcCritical4" xfId="775" xr:uid="{00000000-0005-0000-0000-0000B9040000}"/>
    <cellStyle name="SAPBEXexcCritical5" xfId="776" xr:uid="{00000000-0005-0000-0000-0000BA040000}"/>
    <cellStyle name="SAPBEXexcCritical6" xfId="777" xr:uid="{00000000-0005-0000-0000-0000BB040000}"/>
    <cellStyle name="SAPBEXexcGood1" xfId="778" xr:uid="{00000000-0005-0000-0000-0000BC040000}"/>
    <cellStyle name="SAPBEXexcGood2" xfId="779" xr:uid="{00000000-0005-0000-0000-0000BD040000}"/>
    <cellStyle name="SAPBEXexcGood3" xfId="780" xr:uid="{00000000-0005-0000-0000-0000BE040000}"/>
    <cellStyle name="SAPBEXfilterDrill" xfId="781" xr:uid="{00000000-0005-0000-0000-0000BF040000}"/>
    <cellStyle name="SAPBEXfilterItem" xfId="782" xr:uid="{00000000-0005-0000-0000-0000C0040000}"/>
    <cellStyle name="SAPBEXfilterText" xfId="783" xr:uid="{00000000-0005-0000-0000-0000C1040000}"/>
    <cellStyle name="SAPBEXformats" xfId="784" xr:uid="{00000000-0005-0000-0000-0000C2040000}"/>
    <cellStyle name="SAPBEXformats 2" xfId="1127" xr:uid="{00000000-0005-0000-0000-0000C3040000}"/>
    <cellStyle name="SAPBEXheaderItem" xfId="785" xr:uid="{00000000-0005-0000-0000-0000C4040000}"/>
    <cellStyle name="SAPBEXheaderText" xfId="786" xr:uid="{00000000-0005-0000-0000-0000C5040000}"/>
    <cellStyle name="SAPBEXHLevel0" xfId="787" xr:uid="{00000000-0005-0000-0000-0000C6040000}"/>
    <cellStyle name="SAPBEXHLevel0 2" xfId="1128" xr:uid="{00000000-0005-0000-0000-0000C7040000}"/>
    <cellStyle name="SAPBEXHLevel0X" xfId="788" xr:uid="{00000000-0005-0000-0000-0000C8040000}"/>
    <cellStyle name="SAPBEXHLevel0X 2" xfId="1129" xr:uid="{00000000-0005-0000-0000-0000C9040000}"/>
    <cellStyle name="SAPBEXHLevel1" xfId="789" xr:uid="{00000000-0005-0000-0000-0000CA040000}"/>
    <cellStyle name="SAPBEXHLevel1 2" xfId="1130" xr:uid="{00000000-0005-0000-0000-0000CB040000}"/>
    <cellStyle name="SAPBEXHLevel1X" xfId="790" xr:uid="{00000000-0005-0000-0000-0000CC040000}"/>
    <cellStyle name="SAPBEXHLevel1X 2" xfId="1131" xr:uid="{00000000-0005-0000-0000-0000CD040000}"/>
    <cellStyle name="SAPBEXHLevel2" xfId="791" xr:uid="{00000000-0005-0000-0000-0000CE040000}"/>
    <cellStyle name="SAPBEXHLevel2 2" xfId="1132" xr:uid="{00000000-0005-0000-0000-0000CF040000}"/>
    <cellStyle name="SAPBEXHLevel2X" xfId="792" xr:uid="{00000000-0005-0000-0000-0000D0040000}"/>
    <cellStyle name="SAPBEXHLevel2X 2" xfId="1133" xr:uid="{00000000-0005-0000-0000-0000D1040000}"/>
    <cellStyle name="SAPBEXHLevel3" xfId="793" xr:uid="{00000000-0005-0000-0000-0000D2040000}"/>
    <cellStyle name="SAPBEXHLevel3 2" xfId="1134" xr:uid="{00000000-0005-0000-0000-0000D3040000}"/>
    <cellStyle name="SAPBEXHLevel3X" xfId="794" xr:uid="{00000000-0005-0000-0000-0000D4040000}"/>
    <cellStyle name="SAPBEXHLevel3X 2" xfId="1135" xr:uid="{00000000-0005-0000-0000-0000D5040000}"/>
    <cellStyle name="SAPBEXresData" xfId="795" xr:uid="{00000000-0005-0000-0000-0000D6040000}"/>
    <cellStyle name="SAPBEXresDataEmph" xfId="796" xr:uid="{00000000-0005-0000-0000-0000D7040000}"/>
    <cellStyle name="SAPBEXresItem" xfId="797" xr:uid="{00000000-0005-0000-0000-0000D8040000}"/>
    <cellStyle name="SAPBEXresItemX" xfId="798" xr:uid="{00000000-0005-0000-0000-0000D9040000}"/>
    <cellStyle name="SAPBEXstdData" xfId="799" xr:uid="{00000000-0005-0000-0000-0000DA040000}"/>
    <cellStyle name="SAPBEXstdDataEmph" xfId="800" xr:uid="{00000000-0005-0000-0000-0000DB040000}"/>
    <cellStyle name="SAPBEXstdItem" xfId="801" xr:uid="{00000000-0005-0000-0000-0000DC040000}"/>
    <cellStyle name="SAPBEXstdItem 2" xfId="1136" xr:uid="{00000000-0005-0000-0000-0000DD040000}"/>
    <cellStyle name="SAPBEXstdItemX" xfId="802" xr:uid="{00000000-0005-0000-0000-0000DE040000}"/>
    <cellStyle name="SAPBEXstdItemX 2" xfId="1137" xr:uid="{00000000-0005-0000-0000-0000DF040000}"/>
    <cellStyle name="SAPBEXtitle" xfId="803" xr:uid="{00000000-0005-0000-0000-0000E0040000}"/>
    <cellStyle name="SAPBEXundefined" xfId="804" xr:uid="{00000000-0005-0000-0000-0000E1040000}"/>
    <cellStyle name="Size" xfId="805" xr:uid="{00000000-0005-0000-0000-0000E2040000}"/>
    <cellStyle name="Size 2" xfId="1138" xr:uid="{00000000-0005-0000-0000-0000E3040000}"/>
    <cellStyle name="Source" xfId="1344" xr:uid="{00000000-0005-0000-0000-0000E4040000}"/>
    <cellStyle name="Style 1" xfId="806" xr:uid="{00000000-0005-0000-0000-0000E5040000}"/>
    <cellStyle name="Style 1 2" xfId="807" xr:uid="{00000000-0005-0000-0000-0000E6040000}"/>
    <cellStyle name="Style 1 2 2" xfId="808" xr:uid="{00000000-0005-0000-0000-0000E7040000}"/>
    <cellStyle name="Style 1 2 2 2" xfId="1140" xr:uid="{00000000-0005-0000-0000-0000E8040000}"/>
    <cellStyle name="Style 1 2 3" xfId="1139" xr:uid="{00000000-0005-0000-0000-0000E9040000}"/>
    <cellStyle name="Style 1 3" xfId="809" xr:uid="{00000000-0005-0000-0000-0000EA040000}"/>
    <cellStyle name="Style 1 4" xfId="810" xr:uid="{00000000-0005-0000-0000-0000EB040000}"/>
    <cellStyle name="Style 1 5" xfId="811" xr:uid="{00000000-0005-0000-0000-0000EC040000}"/>
    <cellStyle name="Style 1 5 2" xfId="1141" xr:uid="{00000000-0005-0000-0000-0000ED040000}"/>
    <cellStyle name="Style 2" xfId="812" xr:uid="{00000000-0005-0000-0000-0000EE040000}"/>
    <cellStyle name="Style 2 2" xfId="1142" xr:uid="{00000000-0005-0000-0000-0000EF040000}"/>
    <cellStyle name="Style1" xfId="813" xr:uid="{00000000-0005-0000-0000-0000F0040000}"/>
    <cellStyle name="Style1 2" xfId="814" xr:uid="{00000000-0005-0000-0000-0000F1040000}"/>
    <cellStyle name="Style2" xfId="815" xr:uid="{00000000-0005-0000-0000-0000F2040000}"/>
    <cellStyle name="Style3" xfId="816" xr:uid="{00000000-0005-0000-0000-0000F3040000}"/>
    <cellStyle name="Style4" xfId="817" xr:uid="{00000000-0005-0000-0000-0000F4040000}"/>
    <cellStyle name="Style5" xfId="818" xr:uid="{00000000-0005-0000-0000-0000F5040000}"/>
    <cellStyle name="Style6" xfId="819" xr:uid="{00000000-0005-0000-0000-0000F6040000}"/>
    <cellStyle name="Styles" xfId="820" xr:uid="{00000000-0005-0000-0000-0000F7040000}"/>
    <cellStyle name="Styles 2" xfId="1143" xr:uid="{00000000-0005-0000-0000-0000F8040000}"/>
    <cellStyle name="Table Footnote" xfId="821" xr:uid="{00000000-0005-0000-0000-0000F9040000}"/>
    <cellStyle name="Table Footnote 2" xfId="822" xr:uid="{00000000-0005-0000-0000-0000FA040000}"/>
    <cellStyle name="Table Footnote 2 2" xfId="823" xr:uid="{00000000-0005-0000-0000-0000FB040000}"/>
    <cellStyle name="Table Footnote_Table 5.6 sales of assets 23Feb2010" xfId="824" xr:uid="{00000000-0005-0000-0000-0000FC040000}"/>
    <cellStyle name="Table Head" xfId="825" xr:uid="{00000000-0005-0000-0000-0000FD040000}"/>
    <cellStyle name="Table Head Aligned" xfId="826" xr:uid="{00000000-0005-0000-0000-0000FE040000}"/>
    <cellStyle name="Table Head Blue" xfId="827" xr:uid="{00000000-0005-0000-0000-0000FF040000}"/>
    <cellStyle name="Table Head Green" xfId="828" xr:uid="{00000000-0005-0000-0000-000000050000}"/>
    <cellStyle name="Table Head_% Change" xfId="829" xr:uid="{00000000-0005-0000-0000-000001050000}"/>
    <cellStyle name="Table Header" xfId="830" xr:uid="{00000000-0005-0000-0000-000002050000}"/>
    <cellStyle name="Table Header 2" xfId="831" xr:uid="{00000000-0005-0000-0000-000003050000}"/>
    <cellStyle name="Table Header 2 2" xfId="832" xr:uid="{00000000-0005-0000-0000-000004050000}"/>
    <cellStyle name="Table Header_Table 5.6 sales of assets 23Feb2010" xfId="833" xr:uid="{00000000-0005-0000-0000-000005050000}"/>
    <cellStyle name="Table Heading" xfId="834" xr:uid="{00000000-0005-0000-0000-000006050000}"/>
    <cellStyle name="Table Heading 1" xfId="835" xr:uid="{00000000-0005-0000-0000-000007050000}"/>
    <cellStyle name="Table Heading 1 2" xfId="836" xr:uid="{00000000-0005-0000-0000-000008050000}"/>
    <cellStyle name="Table Heading 1 2 2" xfId="837" xr:uid="{00000000-0005-0000-0000-000009050000}"/>
    <cellStyle name="Table Heading 1_Table 5.6 sales of assets 23Feb2010" xfId="838" xr:uid="{00000000-0005-0000-0000-00000A050000}"/>
    <cellStyle name="Table Heading 2" xfId="839" xr:uid="{00000000-0005-0000-0000-00000B050000}"/>
    <cellStyle name="Table Heading 2 2" xfId="840" xr:uid="{00000000-0005-0000-0000-00000C050000}"/>
    <cellStyle name="Table Heading 2_Table 5.6 sales of assets 23Feb2010" xfId="841" xr:uid="{00000000-0005-0000-0000-00000D050000}"/>
    <cellStyle name="Table Of Which" xfId="842" xr:uid="{00000000-0005-0000-0000-00000E050000}"/>
    <cellStyle name="Table Of Which 2" xfId="843" xr:uid="{00000000-0005-0000-0000-00000F050000}"/>
    <cellStyle name="Table Of Which_Table 5.6 sales of assets 23Feb2010" xfId="844" xr:uid="{00000000-0005-0000-0000-000010050000}"/>
    <cellStyle name="Table Row Billions" xfId="845" xr:uid="{00000000-0005-0000-0000-000011050000}"/>
    <cellStyle name="Table Row Billions 2" xfId="846" xr:uid="{00000000-0005-0000-0000-000012050000}"/>
    <cellStyle name="Table Row Billions Check" xfId="847" xr:uid="{00000000-0005-0000-0000-000013050000}"/>
    <cellStyle name="Table Row Billions Check 2" xfId="848" xr:uid="{00000000-0005-0000-0000-000014050000}"/>
    <cellStyle name="Table Row Billions Check 3" xfId="849" xr:uid="{00000000-0005-0000-0000-000015050000}"/>
    <cellStyle name="Table Row Billions Check_asset sales" xfId="850" xr:uid="{00000000-0005-0000-0000-000016050000}"/>
    <cellStyle name="Table Row Billions_Input" xfId="851" xr:uid="{00000000-0005-0000-0000-000017050000}"/>
    <cellStyle name="Table Row Millions" xfId="852" xr:uid="{00000000-0005-0000-0000-000018050000}"/>
    <cellStyle name="Table Row Millions 2" xfId="853" xr:uid="{00000000-0005-0000-0000-000019050000}"/>
    <cellStyle name="Table Row Millions 2 2" xfId="854" xr:uid="{00000000-0005-0000-0000-00001A050000}"/>
    <cellStyle name="Table Row Millions Check" xfId="855" xr:uid="{00000000-0005-0000-0000-00001B050000}"/>
    <cellStyle name="Table Row Millions Check 2" xfId="856" xr:uid="{00000000-0005-0000-0000-00001C050000}"/>
    <cellStyle name="Table Row Millions Check 3" xfId="857" xr:uid="{00000000-0005-0000-0000-00001D050000}"/>
    <cellStyle name="Table Row Millions Check 4" xfId="858" xr:uid="{00000000-0005-0000-0000-00001E050000}"/>
    <cellStyle name="Table Row Millions Check_asset sales" xfId="859" xr:uid="{00000000-0005-0000-0000-00001F050000}"/>
    <cellStyle name="Table Row Millions_Input" xfId="860" xr:uid="{00000000-0005-0000-0000-000020050000}"/>
    <cellStyle name="Table Row Percentage" xfId="861" xr:uid="{00000000-0005-0000-0000-000021050000}"/>
    <cellStyle name="Table Row Percentage 2" xfId="862" xr:uid="{00000000-0005-0000-0000-000022050000}"/>
    <cellStyle name="Table Row Percentage Check" xfId="863" xr:uid="{00000000-0005-0000-0000-000023050000}"/>
    <cellStyle name="Table Row Percentage Check 2" xfId="864" xr:uid="{00000000-0005-0000-0000-000024050000}"/>
    <cellStyle name="Table Row Percentage Check 3" xfId="865" xr:uid="{00000000-0005-0000-0000-000025050000}"/>
    <cellStyle name="Table Row Percentage Check_asset sales" xfId="866" xr:uid="{00000000-0005-0000-0000-000026050000}"/>
    <cellStyle name="Table Row Percentage_Input" xfId="867" xr:uid="{00000000-0005-0000-0000-000027050000}"/>
    <cellStyle name="Table Source" xfId="868" xr:uid="{00000000-0005-0000-0000-000028050000}"/>
    <cellStyle name="Table Text" xfId="869" xr:uid="{00000000-0005-0000-0000-000029050000}"/>
    <cellStyle name="Table Title" xfId="870" xr:uid="{00000000-0005-0000-0000-00002A050000}"/>
    <cellStyle name="Table Total Billions" xfId="871" xr:uid="{00000000-0005-0000-0000-00002B050000}"/>
    <cellStyle name="Table Total Billions 2" xfId="872" xr:uid="{00000000-0005-0000-0000-00002C050000}"/>
    <cellStyle name="Table Total Billions_Table 5.6 sales of assets 23Feb2010" xfId="873" xr:uid="{00000000-0005-0000-0000-00002D050000}"/>
    <cellStyle name="Table Total Millions" xfId="874" xr:uid="{00000000-0005-0000-0000-00002E050000}"/>
    <cellStyle name="Table Total Millions 2" xfId="875" xr:uid="{00000000-0005-0000-0000-00002F050000}"/>
    <cellStyle name="Table Total Millions 2 2" xfId="876" xr:uid="{00000000-0005-0000-0000-000030050000}"/>
    <cellStyle name="Table Total Millions_Table 5.6 sales of assets 23Feb2010" xfId="877" xr:uid="{00000000-0005-0000-0000-000031050000}"/>
    <cellStyle name="Table Total Percentage" xfId="878" xr:uid="{00000000-0005-0000-0000-000032050000}"/>
    <cellStyle name="Table Total Percentage 2" xfId="879" xr:uid="{00000000-0005-0000-0000-000033050000}"/>
    <cellStyle name="Table Total Percentage_Table 5.6 sales of assets 23Feb2010" xfId="880" xr:uid="{00000000-0005-0000-0000-000034050000}"/>
    <cellStyle name="Table Units" xfId="881" xr:uid="{00000000-0005-0000-0000-000035050000}"/>
    <cellStyle name="Table Units 2" xfId="882" xr:uid="{00000000-0005-0000-0000-000036050000}"/>
    <cellStyle name="Table Units 2 2" xfId="883" xr:uid="{00000000-0005-0000-0000-000037050000}"/>
    <cellStyle name="Table Units 3" xfId="884" xr:uid="{00000000-0005-0000-0000-000038050000}"/>
    <cellStyle name="Table Units_LA Capital - Bud12 PRE MEASURES-AS11 POST MEASURES" xfId="885" xr:uid="{00000000-0005-0000-0000-000039050000}"/>
    <cellStyle name="Table_Name" xfId="1345" xr:uid="{00000000-0005-0000-0000-00003A050000}"/>
    <cellStyle name="TableBody" xfId="886" xr:uid="{00000000-0005-0000-0000-00003B050000}"/>
    <cellStyle name="TableBody 2" xfId="1146" xr:uid="{00000000-0005-0000-0000-00003C050000}"/>
    <cellStyle name="TableColHeads" xfId="887" xr:uid="{00000000-0005-0000-0000-00003D050000}"/>
    <cellStyle name="TableColHeads 2" xfId="1147" xr:uid="{00000000-0005-0000-0000-00003E050000}"/>
    <cellStyle name="Term" xfId="888" xr:uid="{00000000-0005-0000-0000-00003F050000}"/>
    <cellStyle name="Term 2" xfId="1148" xr:uid="{00000000-0005-0000-0000-000040050000}"/>
    <cellStyle name="Test" xfId="1346" xr:uid="{00000000-0005-0000-0000-000041050000}"/>
    <cellStyle name="Text 1" xfId="889" xr:uid="{00000000-0005-0000-0000-000042050000}"/>
    <cellStyle name="Text 2" xfId="890" xr:uid="{00000000-0005-0000-0000-000043050000}"/>
    <cellStyle name="Text Head 1" xfId="891" xr:uid="{00000000-0005-0000-0000-000044050000}"/>
    <cellStyle name="Text Head 1 2" xfId="1149" xr:uid="{00000000-0005-0000-0000-000045050000}"/>
    <cellStyle name="Text Head 2" xfId="892" xr:uid="{00000000-0005-0000-0000-000046050000}"/>
    <cellStyle name="Text Head 2 2" xfId="1150" xr:uid="{00000000-0005-0000-0000-000047050000}"/>
    <cellStyle name="Text Indent 1" xfId="893" xr:uid="{00000000-0005-0000-0000-000048050000}"/>
    <cellStyle name="Text Indent 2" xfId="894" xr:uid="{00000000-0005-0000-0000-000049050000}"/>
    <cellStyle name="Times New Roman" xfId="895" xr:uid="{00000000-0005-0000-0000-00004A050000}"/>
    <cellStyle name="Times New Roman 2" xfId="1262" xr:uid="{00000000-0005-0000-0000-00004B050000}"/>
    <cellStyle name="Title 2" xfId="896" xr:uid="{00000000-0005-0000-0000-00004C050000}"/>
    <cellStyle name="Title 3" xfId="897" xr:uid="{00000000-0005-0000-0000-00004D050000}"/>
    <cellStyle name="Title 4" xfId="898" xr:uid="{00000000-0005-0000-0000-00004E050000}"/>
    <cellStyle name="Title 5" xfId="899" xr:uid="{00000000-0005-0000-0000-00004F050000}"/>
    <cellStyle name="Title 6" xfId="900" xr:uid="{00000000-0005-0000-0000-000050050000}"/>
    <cellStyle name="Title 7" xfId="28" xr:uid="{00000000-0005-0000-0000-000051050000}"/>
    <cellStyle name="TOC 1" xfId="901" xr:uid="{00000000-0005-0000-0000-000052050000}"/>
    <cellStyle name="TOC 1 2" xfId="1151" xr:uid="{00000000-0005-0000-0000-000053050000}"/>
    <cellStyle name="TOC 2" xfId="902" xr:uid="{00000000-0005-0000-0000-000054050000}"/>
    <cellStyle name="Total 2" xfId="903" xr:uid="{00000000-0005-0000-0000-000055050000}"/>
    <cellStyle name="Total 2 2" xfId="904" xr:uid="{00000000-0005-0000-0000-000056050000}"/>
    <cellStyle name="Total 3" xfId="905" xr:uid="{00000000-0005-0000-0000-000057050000}"/>
    <cellStyle name="Total 4" xfId="44" xr:uid="{00000000-0005-0000-0000-000058050000}"/>
    <cellStyle name="Total Currency" xfId="906" xr:uid="{00000000-0005-0000-0000-000059050000}"/>
    <cellStyle name="Total Normal" xfId="907" xr:uid="{00000000-0005-0000-0000-00005A050000}"/>
    <cellStyle name="TypeNote" xfId="908" xr:uid="{00000000-0005-0000-0000-00005B050000}"/>
    <cellStyle name="TypeNote 2" xfId="1152" xr:uid="{00000000-0005-0000-0000-00005C050000}"/>
    <cellStyle name="Unit" xfId="909" xr:uid="{00000000-0005-0000-0000-00005D050000}"/>
    <cellStyle name="UnitOfMeasure" xfId="910" xr:uid="{00000000-0005-0000-0000-00005E050000}"/>
    <cellStyle name="UnitOfMeasure 2" xfId="1153" xr:uid="{00000000-0005-0000-0000-00005F050000}"/>
    <cellStyle name="Value" xfId="911" xr:uid="{00000000-0005-0000-0000-000060050000}"/>
    <cellStyle name="Value 2" xfId="1154" xr:uid="{00000000-0005-0000-0000-000061050000}"/>
    <cellStyle name="Vertical" xfId="912" xr:uid="{00000000-0005-0000-0000-000062050000}"/>
    <cellStyle name="Vertical 2" xfId="1155" xr:uid="{00000000-0005-0000-0000-000063050000}"/>
    <cellStyle name="Warning Text 2" xfId="913" xr:uid="{00000000-0005-0000-0000-000064050000}"/>
    <cellStyle name="Warning Text 2 2" xfId="914" xr:uid="{00000000-0005-0000-0000-000065050000}"/>
    <cellStyle name="Warning Text 3" xfId="915" xr:uid="{00000000-0005-0000-0000-000066050000}"/>
    <cellStyle name="Warning Text 4" xfId="41" xr:uid="{00000000-0005-0000-0000-000067050000}"/>
    <cellStyle name="Warnings" xfId="1347" xr:uid="{00000000-0005-0000-0000-000068050000}"/>
    <cellStyle name="whole number" xfId="916" xr:uid="{00000000-0005-0000-0000-000069050000}"/>
    <cellStyle name="whole number 2" xfId="917" xr:uid="{00000000-0005-0000-0000-00006A050000}"/>
  </cellStyles>
  <dxfs count="96">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4"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2"/>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rgb="FF4FADA3"/>
        </bottom>
      </border>
    </dxf>
    <dxf>
      <font>
        <strike val="0"/>
        <outline val="0"/>
        <shadow val="0"/>
        <vertAlign val="baseline"/>
        <color theme="1"/>
      </font>
      <alignment vertical="center" textRotation="0" indent="0" justifyLastLine="0" shrinkToFit="0" readingOrder="0"/>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strike val="0"/>
        <outline val="0"/>
        <shadow val="0"/>
        <vertAlign val="baseline"/>
        <color theme="1"/>
      </font>
      <fill>
        <patternFill patternType="solid">
          <fgColor indexed="64"/>
          <bgColor theme="2"/>
        </patternFill>
      </fill>
    </dxf>
    <dxf>
      <font>
        <b val="0"/>
        <i val="0"/>
        <strike val="0"/>
        <condense val="0"/>
        <extend val="0"/>
        <outline val="0"/>
        <shadow val="0"/>
        <u val="none"/>
        <vertAlign val="baseline"/>
        <sz val="11"/>
        <color theme="1"/>
        <name val="Helvetica"/>
        <scheme val="none"/>
      </font>
      <fill>
        <patternFill patternType="solid">
          <fgColor indexed="64"/>
          <bgColor theme="2"/>
        </patternFill>
      </fill>
      <alignment horizontal="general" vertical="center" textRotation="0" wrapText="0" indent="0" justifyLastLine="0" shrinkToFit="0" readingOrder="0"/>
    </dxf>
    <dxf>
      <border outline="0">
        <bottom style="thin">
          <color theme="3"/>
        </bottom>
      </border>
    </dxf>
    <dxf>
      <font>
        <strike val="0"/>
        <outline val="0"/>
        <shadow val="0"/>
        <vertAlign val="baseline"/>
        <color theme="1"/>
      </font>
      <fill>
        <patternFill patternType="solid">
          <fgColor indexed="64"/>
          <bgColor theme="2"/>
        </patternFill>
      </fill>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theme="3"/>
        </bottom>
      </border>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strike val="0"/>
        <outline val="0"/>
        <shadow val="0"/>
        <vertAlign val="baseline"/>
        <color theme="1"/>
      </font>
    </dxf>
    <dxf>
      <font>
        <b val="0"/>
        <i val="0"/>
        <strike val="0"/>
        <condense val="0"/>
        <extend val="0"/>
        <outline val="0"/>
        <shadow val="0"/>
        <u val="none"/>
        <vertAlign val="baseline"/>
        <sz val="11"/>
        <color theme="1"/>
        <name val="Helvetica"/>
        <scheme val="none"/>
      </font>
      <numFmt numFmtId="204"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left" vertical="center" textRotation="0" wrapText="1" relativeIndent="-1" justifyLastLine="0" shrinkToFit="0" readingOrder="0"/>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none">
          <fgColor indexed="64"/>
          <bgColor auto="1"/>
        </patternFill>
      </fill>
      <alignment horizontal="left" vertical="center" textRotation="0" wrapText="0" indent="0" justifyLastLine="0" shrinkToFit="0" readingOrder="0"/>
      <border diagonalUp="0" diagonalDown="0" outline="0">
        <left/>
        <right/>
        <top/>
        <bottom style="thin">
          <color theme="3"/>
        </bottom>
      </border>
    </dxf>
    <dxf>
      <font>
        <b val="0"/>
        <i val="0"/>
        <strike val="0"/>
        <condense val="0"/>
        <extend val="0"/>
        <outline val="0"/>
        <shadow val="0"/>
        <u val="none"/>
        <vertAlign val="baseline"/>
        <sz val="11"/>
        <color rgb="FF2C2926"/>
        <name val="Helvetica"/>
        <scheme val="none"/>
      </font>
      <fill>
        <patternFill patternType="none">
          <fgColor rgb="FF000000"/>
          <bgColor auto="1"/>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strike val="0"/>
        <outline val="0"/>
        <shadow val="0"/>
        <vertAlign val="baseline"/>
        <color theme="1"/>
      </font>
      <alignment horizontal="general" vertical="center" textRotation="0" wrapText="0" indent="0" justifyLastLine="0" shrinkToFit="0" readingOrder="0"/>
    </dxf>
    <dxf>
      <border outline="0">
        <bottom style="thin">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numFmt numFmtId="167" formatCode="0.0"/>
      <alignment horizontal="right" textRotation="0" wrapText="0" indent="0" justifyLastLine="0" shrinkToFit="0" readingOrder="0"/>
    </dxf>
    <dxf>
      <font>
        <strike val="0"/>
        <outline val="0"/>
        <shadow val="0"/>
        <u val="none"/>
        <vertAlign val="baseline"/>
        <sz val="11"/>
        <color theme="1"/>
        <name val="Helvetica"/>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Helvetica"/>
        <scheme val="none"/>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indexed="9"/>
        </patternFill>
      </fill>
    </dxf>
    <dxf>
      <font>
        <b val="0"/>
        <i val="0"/>
        <strike val="0"/>
        <condense val="0"/>
        <extend val="0"/>
        <outline val="0"/>
        <shadow val="0"/>
        <u val="none"/>
        <vertAlign val="baseline"/>
        <sz val="12"/>
        <color theme="1"/>
        <name val="Futura Bk BT"/>
        <scheme val="none"/>
      </font>
      <numFmt numFmtId="3" formatCode="#,##0"/>
      <fill>
        <patternFill patternType="solid">
          <fgColor indexed="64"/>
          <bgColor indexed="9"/>
        </patternFill>
      </fill>
      <alignment horizontal="right" textRotation="0" indent="0" justifyLastLine="0" shrinkToFit="0" readingOrder="0"/>
    </dxf>
    <dxf>
      <font>
        <b val="0"/>
        <i val="0"/>
        <strike val="0"/>
        <condense val="0"/>
        <extend val="0"/>
        <outline val="0"/>
        <shadow val="0"/>
        <u val="none"/>
        <vertAlign val="baseline"/>
        <sz val="12"/>
        <color theme="1"/>
        <name val="Futura Bk BT"/>
        <scheme val="none"/>
      </font>
      <numFmt numFmtId="3" formatCode="#,##0"/>
      <fill>
        <patternFill patternType="solid">
          <fgColor indexed="64"/>
          <bgColor indexed="9"/>
        </patternFill>
      </fill>
      <alignment horizontal="right" textRotation="0" indent="0" justifyLastLine="0" shrinkToFit="0" readingOrder="0"/>
    </dxf>
    <dxf>
      <font>
        <b val="0"/>
        <i val="0"/>
        <strike val="0"/>
        <condense val="0"/>
        <extend val="0"/>
        <outline val="0"/>
        <shadow val="0"/>
        <u val="none"/>
        <vertAlign val="baseline"/>
        <sz val="12"/>
        <color theme="1"/>
        <name val="Futura Bk BT"/>
        <scheme val="none"/>
      </font>
      <fill>
        <patternFill patternType="solid">
          <fgColor indexed="64"/>
          <bgColor indexed="9"/>
        </patternFill>
      </fill>
      <alignment horizontal="left" vertical="center" textRotation="0" indent="0" justifyLastLine="0" shrinkToFit="0" readingOrder="0"/>
    </dxf>
    <dxf>
      <border outline="0">
        <bottom style="thin">
          <color theme="3"/>
        </bottom>
      </border>
    </dxf>
    <dxf>
      <font>
        <b val="0"/>
        <i val="0"/>
        <strike val="0"/>
        <condense val="0"/>
        <extend val="0"/>
        <outline val="0"/>
        <shadow val="0"/>
        <u val="none"/>
        <vertAlign val="baseline"/>
        <sz val="12"/>
        <color theme="1"/>
        <name val="Futura Bk BT"/>
        <scheme val="none"/>
      </font>
      <fill>
        <patternFill patternType="solid">
          <fgColor indexed="64"/>
          <bgColor indexed="9"/>
        </patternFill>
      </fill>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6" formatCode="#,##0_ ;\-#,##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67" formatCode="0.0"/>
      <fill>
        <patternFill patternType="none">
          <fgColor indexed="64"/>
          <bgColor auto="1"/>
        </patternFill>
      </fill>
      <alignment horizontal="left" vertical="center" textRotation="0" wrapText="0" indent="0" justifyLastLine="0" shrinkToFit="0" readingOrder="0"/>
      <border diagonalUp="0" diagonalDown="0" outline="0">
        <left/>
        <right/>
        <top/>
        <bottom style="thin">
          <color theme="3"/>
        </bottom>
      </border>
    </dxf>
    <dxf>
      <font>
        <b val="0"/>
        <i val="0"/>
        <strike val="0"/>
        <condense val="0"/>
        <extend val="0"/>
        <outline val="0"/>
        <shadow val="0"/>
        <u val="none"/>
        <vertAlign val="baseline"/>
        <sz val="11"/>
        <color theme="1"/>
        <name val="Helvetica"/>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strike val="0"/>
        <outline val="0"/>
        <shadow val="0"/>
        <vertAlign val="baseline"/>
        <color theme="1"/>
        <name val="Helvetica"/>
        <scheme val="none"/>
      </font>
      <numFmt numFmtId="203" formatCode="#,##0_);\(#,##0\)"/>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Helvetica"/>
        <scheme val="none"/>
      </font>
      <numFmt numFmtId="30" formatCode="@"/>
      <fill>
        <patternFill patternType="solid">
          <fgColor indexed="64"/>
          <bgColor theme="0"/>
        </patternFill>
      </fill>
      <alignment horizontal="general" vertical="center" textRotation="0" wrapText="1" indent="0" justifyLastLine="0" shrinkToFit="0" readingOrder="0"/>
    </dxf>
    <dxf>
      <border outline="0">
        <bottom style="thin">
          <color rgb="FF4FADA3"/>
        </bottom>
      </border>
    </dxf>
    <dxf>
      <font>
        <strike val="0"/>
        <outline val="0"/>
        <shadow val="0"/>
        <vertAlign val="baseline"/>
        <color theme="1"/>
      </font>
    </dxf>
    <dxf>
      <font>
        <b/>
        <i val="0"/>
        <strike val="0"/>
        <condense val="0"/>
        <extend val="0"/>
        <outline val="0"/>
        <shadow val="0"/>
        <u val="none"/>
        <vertAlign val="baseline"/>
        <sz val="11"/>
        <color theme="0"/>
        <name val="Helvetica"/>
        <scheme val="none"/>
      </font>
      <fill>
        <patternFill patternType="solid">
          <fgColor rgb="FF000000"/>
          <bgColor theme="3"/>
        </patternFill>
      </fill>
      <alignment horizontal="center" vertical="center" textRotation="0" wrapText="0" indent="0" justifyLastLine="0" shrinkToFit="0" readingOrder="0"/>
    </dxf>
    <dxf>
      <font>
        <b/>
        <i val="0"/>
      </font>
      <fill>
        <patternFill>
          <bgColor theme="3"/>
        </patternFill>
      </fill>
    </dxf>
    <dxf>
      <border>
        <bottom style="thin">
          <color theme="3"/>
        </bottom>
      </border>
    </dxf>
    <dxf>
      <font>
        <b/>
        <i val="0"/>
      </font>
      <fill>
        <patternFill>
          <bgColor theme="3"/>
        </patternFill>
      </fill>
    </dxf>
    <dxf>
      <border>
        <bottom style="thin">
          <color auto="1"/>
        </bottom>
      </border>
    </dxf>
  </dxfs>
  <tableStyles count="2" defaultTableStyle="TableStyleMedium2" defaultPivotStyle="PivotStyleLight16">
    <tableStyle name="SFC" pivot="0" count="2" xr9:uid="{00000000-0011-0000-FFFF-FFFF00000000}">
      <tableStyleElement type="wholeTable" dxfId="95"/>
      <tableStyleElement type="headerRow" dxfId="94"/>
    </tableStyle>
    <tableStyle name="SFC 2" pivot="0" count="2" xr9:uid="{00000000-0011-0000-FFFF-FFFF01000000}">
      <tableStyleElement type="wholeTable" dxfId="93"/>
      <tableStyleElement type="headerRow" dxfId="92"/>
    </tableStyle>
  </tableStyles>
  <colors>
    <mruColors>
      <color rgb="FF0000EE"/>
      <color rgb="FF33CCCC"/>
      <color rgb="FFFF99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90015873015872"/>
          <c:y val="4.5653594771241833E-2"/>
          <c:w val="0.72906523809523804"/>
          <c:h val="0.92529411764705893"/>
        </c:manualLayout>
      </c:layout>
      <c:barChart>
        <c:barDir val="bar"/>
        <c:grouping val="stacked"/>
        <c:varyColors val="0"/>
        <c:ser>
          <c:idx val="1"/>
          <c:order val="1"/>
          <c:tx>
            <c:strRef>
              <c:f>'Figure 2.2'!$C$36</c:f>
              <c:strCache>
                <c:ptCount val="1"/>
                <c:pt idx="0">
                  <c:v>Base</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9C31-42BE-BFCC-28CF85B0FE54}"/>
              </c:ext>
            </c:extLst>
          </c:dPt>
          <c:dPt>
            <c:idx val="1"/>
            <c:invertIfNegative val="0"/>
            <c:bubble3D val="0"/>
            <c:spPr>
              <a:solidFill>
                <a:schemeClr val="bg1"/>
              </a:solidFill>
              <a:ln>
                <a:noFill/>
              </a:ln>
              <a:effectLst/>
            </c:spPr>
            <c:extLst>
              <c:ext xmlns:c16="http://schemas.microsoft.com/office/drawing/2014/chart" uri="{C3380CC4-5D6E-409C-BE32-E72D297353CC}">
                <c16:uniqueId val="{00000003-9C31-42BE-BFCC-28CF85B0FE54}"/>
              </c:ext>
            </c:extLst>
          </c:dPt>
          <c:dPt>
            <c:idx val="2"/>
            <c:invertIfNegative val="0"/>
            <c:bubble3D val="0"/>
            <c:spPr>
              <a:solidFill>
                <a:schemeClr val="bg1"/>
              </a:solidFill>
              <a:ln>
                <a:solidFill>
                  <a:schemeClr val="bg1"/>
                </a:solidFill>
              </a:ln>
              <a:effectLst/>
            </c:spPr>
            <c:extLst>
              <c:ext xmlns:c16="http://schemas.microsoft.com/office/drawing/2014/chart" uri="{C3380CC4-5D6E-409C-BE32-E72D297353CC}">
                <c16:uniqueId val="{00000005-9C31-42BE-BFCC-28CF85B0FE54}"/>
              </c:ext>
            </c:extLst>
          </c:dPt>
          <c:dPt>
            <c:idx val="3"/>
            <c:invertIfNegative val="0"/>
            <c:bubble3D val="0"/>
            <c:spPr>
              <a:solidFill>
                <a:schemeClr val="bg2"/>
              </a:solidFill>
              <a:ln>
                <a:solidFill>
                  <a:schemeClr val="bg2"/>
                </a:solidFill>
              </a:ln>
              <a:effectLst/>
            </c:spPr>
            <c:extLst>
              <c:ext xmlns:c16="http://schemas.microsoft.com/office/drawing/2014/chart" uri="{C3380CC4-5D6E-409C-BE32-E72D297353CC}">
                <c16:uniqueId val="{00000007-9C31-42BE-BFCC-28CF85B0FE54}"/>
              </c:ext>
            </c:extLst>
          </c:dPt>
          <c:dPt>
            <c:idx val="4"/>
            <c:invertIfNegative val="0"/>
            <c:bubble3D val="0"/>
            <c:spPr>
              <a:solidFill>
                <a:schemeClr val="bg1"/>
              </a:solidFill>
              <a:ln>
                <a:noFill/>
              </a:ln>
              <a:effectLst/>
            </c:spPr>
            <c:extLst>
              <c:ext xmlns:c16="http://schemas.microsoft.com/office/drawing/2014/chart" uri="{C3380CC4-5D6E-409C-BE32-E72D297353CC}">
                <c16:uniqueId val="{00000009-9C31-42BE-BFCC-28CF85B0FE54}"/>
              </c:ext>
            </c:extLst>
          </c:dPt>
          <c:dPt>
            <c:idx val="5"/>
            <c:invertIfNegative val="0"/>
            <c:bubble3D val="0"/>
            <c:spPr>
              <a:solidFill>
                <a:schemeClr val="bg1"/>
              </a:solidFill>
              <a:ln>
                <a:noFill/>
              </a:ln>
              <a:effectLst/>
            </c:spPr>
            <c:extLst>
              <c:ext xmlns:c16="http://schemas.microsoft.com/office/drawing/2014/chart" uri="{C3380CC4-5D6E-409C-BE32-E72D297353CC}">
                <c16:uniqueId val="{0000000B-9C31-42BE-BFCC-28CF85B0FE54}"/>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D-9C31-42BE-BFCC-28CF85B0FE54}"/>
              </c:ext>
            </c:extLst>
          </c:dPt>
          <c:dLbls>
            <c:dLbl>
              <c:idx val="1"/>
              <c:delete val="1"/>
              <c:extLst>
                <c:ext xmlns:c15="http://schemas.microsoft.com/office/drawing/2012/chart" uri="{CE6537A1-D6FC-4f65-9D91-7224C49458BB}"/>
                <c:ext xmlns:c16="http://schemas.microsoft.com/office/drawing/2014/chart" uri="{C3380CC4-5D6E-409C-BE32-E72D297353CC}">
                  <c16:uniqueId val="{00000003-9C31-42BE-BFCC-28CF85B0FE54}"/>
                </c:ext>
              </c:extLst>
            </c:dLbl>
            <c:dLbl>
              <c:idx val="2"/>
              <c:delete val="1"/>
              <c:extLst>
                <c:ext xmlns:c15="http://schemas.microsoft.com/office/drawing/2012/chart" uri="{CE6537A1-D6FC-4f65-9D91-7224C49458BB}"/>
                <c:ext xmlns:c16="http://schemas.microsoft.com/office/drawing/2014/chart" uri="{C3380CC4-5D6E-409C-BE32-E72D297353CC}">
                  <c16:uniqueId val="{00000005-9C31-42BE-BFCC-28CF85B0FE54}"/>
                </c:ext>
              </c:extLst>
            </c:dLbl>
            <c:dLbl>
              <c:idx val="3"/>
              <c:delete val="1"/>
              <c:extLst>
                <c:ext xmlns:c15="http://schemas.microsoft.com/office/drawing/2012/chart" uri="{CE6537A1-D6FC-4f65-9D91-7224C49458BB}"/>
                <c:ext xmlns:c16="http://schemas.microsoft.com/office/drawing/2014/chart" uri="{C3380CC4-5D6E-409C-BE32-E72D297353CC}">
                  <c16:uniqueId val="{00000007-9C31-42BE-BFCC-28CF85B0FE54}"/>
                </c:ext>
              </c:extLst>
            </c:dLbl>
            <c:dLbl>
              <c:idx val="4"/>
              <c:delete val="1"/>
              <c:extLst>
                <c:ext xmlns:c15="http://schemas.microsoft.com/office/drawing/2012/chart" uri="{CE6537A1-D6FC-4f65-9D91-7224C49458BB}"/>
                <c:ext xmlns:c16="http://schemas.microsoft.com/office/drawing/2014/chart" uri="{C3380CC4-5D6E-409C-BE32-E72D297353CC}">
                  <c16:uniqueId val="{00000009-9C31-42BE-BFCC-28CF85B0FE54}"/>
                </c:ext>
              </c:extLst>
            </c:dLbl>
            <c:dLbl>
              <c:idx val="5"/>
              <c:delete val="1"/>
              <c:extLst>
                <c:ext xmlns:c15="http://schemas.microsoft.com/office/drawing/2012/chart" uri="{CE6537A1-D6FC-4f65-9D91-7224C49458BB}"/>
                <c:ext xmlns:c16="http://schemas.microsoft.com/office/drawing/2014/chart" uri="{C3380CC4-5D6E-409C-BE32-E72D297353CC}">
                  <c16:uniqueId val="{0000000B-9C31-42BE-BFCC-28CF85B0FE54}"/>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2.2'!$C$37:$C$43</c:f>
              <c:numCache>
                <c:formatCode>_-* #,##0_-;\-* #,##0_-;_-* "-"??_-;_-@_-</c:formatCode>
                <c:ptCount val="7"/>
                <c:pt idx="0">
                  <c:v>44990.945100605219</c:v>
                </c:pt>
                <c:pt idx="1">
                  <c:v>45007.937857316159</c:v>
                </c:pt>
                <c:pt idx="2">
                  <c:v>45260.839900724932</c:v>
                </c:pt>
                <c:pt idx="3">
                  <c:v>45208.548532014443</c:v>
                </c:pt>
                <c:pt idx="4">
                  <c:v>44584.39133397783</c:v>
                </c:pt>
                <c:pt idx="5">
                  <c:v>43320</c:v>
                </c:pt>
                <c:pt idx="6">
                  <c:v>43303.007243289059</c:v>
                </c:pt>
              </c:numCache>
            </c:numRef>
          </c:val>
          <c:extLst>
            <c:ext xmlns:c16="http://schemas.microsoft.com/office/drawing/2014/chart" uri="{C3380CC4-5D6E-409C-BE32-E72D297353CC}">
              <c16:uniqueId val="{0000000E-9C31-42BE-BFCC-28CF85B0FE54}"/>
            </c:ext>
          </c:extLst>
        </c:ser>
        <c:ser>
          <c:idx val="2"/>
          <c:order val="2"/>
          <c:tx>
            <c:strRef>
              <c:f>'Figure 2.2'!$D$36</c:f>
              <c:strCache>
                <c:ptCount val="1"/>
                <c:pt idx="0">
                  <c:v>Increase</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2.2'!$D$37:$D$43</c:f>
              <c:numCache>
                <c:formatCode>_-* #,##0_-;\-* #,##0_-;_-* "-"??_-;_-@_-</c:formatCode>
                <c:ptCount val="7"/>
                <c:pt idx="3">
                  <c:v>657.29136871049059</c:v>
                </c:pt>
                <c:pt idx="4">
                  <c:v>624.15719803661341</c:v>
                </c:pt>
                <c:pt idx="5">
                  <c:v>1264.3913339778301</c:v>
                </c:pt>
              </c:numCache>
            </c:numRef>
          </c:val>
          <c:extLst xmlns:c15="http://schemas.microsoft.com/office/drawing/2012/chart">
            <c:ext xmlns:c16="http://schemas.microsoft.com/office/drawing/2014/chart" uri="{C3380CC4-5D6E-409C-BE32-E72D297353CC}">
              <c16:uniqueId val="{0000000F-9C31-42BE-BFCC-28CF85B0FE54}"/>
            </c:ext>
          </c:extLst>
        </c:ser>
        <c:ser>
          <c:idx val="3"/>
          <c:order val="3"/>
          <c:tx>
            <c:strRef>
              <c:f>'Figure 2.2'!$E$36</c:f>
              <c:strCache>
                <c:ptCount val="1"/>
                <c:pt idx="0">
                  <c:v>Decrease</c:v>
                </c:pt>
              </c:strCache>
            </c:strRef>
          </c:tx>
          <c:spPr>
            <a:solidFill>
              <a:schemeClr val="accent1"/>
            </a:solidFill>
            <a:ln>
              <a:noFill/>
            </a:ln>
            <a:effectLst/>
          </c:spPr>
          <c:invertIfNegative val="0"/>
          <c:dLbls>
            <c:dLbl>
              <c:idx val="1"/>
              <c:layout>
                <c:manualLayout>
                  <c:x val="-2.01587301587316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A2-48DB-94A4-9039D5F0A53E}"/>
                </c:ext>
              </c:extLst>
            </c:dLbl>
            <c:spPr>
              <a:noFill/>
              <a:ln>
                <a:noFill/>
              </a:ln>
              <a:effectLst/>
            </c:spPr>
            <c:txPr>
              <a:bodyPr rot="0" spcFirstLastPara="1" vertOverflow="ellipsis" vert="horz" wrap="square" anchor="ctr" anchorCtr="0"/>
              <a:lstStyle/>
              <a:p>
                <a:pPr algn="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2.2'!$A$37:$A$43</c:f>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f>'Figure 2.2'!$E$37:$E$43</c:f>
              <c:numCache>
                <c:formatCode>_-* #,##0_-;\-* #,##0_-;_-* "-"??_-;_-@_-</c:formatCode>
                <c:ptCount val="7"/>
                <c:pt idx="1">
                  <c:v>252.90204340877244</c:v>
                </c:pt>
                <c:pt idx="2">
                  <c:v>605</c:v>
                </c:pt>
              </c:numCache>
            </c:numRef>
          </c:val>
          <c:extLst>
            <c:ext xmlns:c16="http://schemas.microsoft.com/office/drawing/2014/chart" uri="{C3380CC4-5D6E-409C-BE32-E72D297353CC}">
              <c16:uniqueId val="{00000010-9C31-42BE-BFCC-28CF85B0FE54}"/>
            </c:ext>
          </c:extLst>
        </c:ser>
        <c:dLbls>
          <c:showLegendKey val="0"/>
          <c:showVal val="0"/>
          <c:showCatName val="0"/>
          <c:showSerName val="0"/>
          <c:showPercent val="0"/>
          <c:showBubbleSize val="0"/>
        </c:dLbls>
        <c:gapWidth val="30"/>
        <c:overlap val="100"/>
        <c:axId val="565347176"/>
        <c:axId val="565357016"/>
        <c:extLst>
          <c:ext xmlns:c15="http://schemas.microsoft.com/office/drawing/2012/chart" uri="{02D57815-91ED-43cb-92C2-25804820EDAC}">
            <c15:filteredBarSeries>
              <c15:ser>
                <c:idx val="0"/>
                <c:order val="0"/>
                <c:tx>
                  <c:strRef>
                    <c:extLst>
                      <c:ext uri="{02D57815-91ED-43cb-92C2-25804820EDAC}">
                        <c15:formulaRef>
                          <c15:sqref>'Figure 2.2'!$B$36</c15:sqref>
                        </c15:formulaRef>
                      </c:ext>
                    </c:extLst>
                    <c:strCache>
                      <c:ptCount val="1"/>
                      <c:pt idx="0">
                        <c:v>Decomposition</c:v>
                      </c:pt>
                    </c:strCache>
                  </c:strRef>
                </c:tx>
                <c:spPr>
                  <a:solidFill>
                    <a:schemeClr val="accent1"/>
                  </a:solidFill>
                  <a:ln>
                    <a:noFill/>
                  </a:ln>
                  <a:effectLst/>
                </c:spPr>
                <c:invertIfNegative val="0"/>
                <c:cat>
                  <c:strRef>
                    <c:extLst>
                      <c:ext uri="{02D57815-91ED-43cb-92C2-25804820EDAC}">
                        <c15:formulaRef>
                          <c15:sqref>'Figure 2.2'!$A$37:$A$43</c15:sqref>
                        </c15:formulaRef>
                      </c:ext>
                    </c:extLst>
                    <c:strCache>
                      <c:ptCount val="7"/>
                      <c:pt idx="0">
                        <c:v>2023-24 resource funding</c:v>
                      </c:pt>
                      <c:pt idx="1">
                        <c:v>Other changes</c:v>
                      </c:pt>
                      <c:pt idx="2">
                        <c:v>Drawdown from Reserve</c:v>
                      </c:pt>
                      <c:pt idx="3">
                        <c:v>Social Security BGA</c:v>
                      </c:pt>
                      <c:pt idx="4">
                        <c:v>Net positions</c:v>
                      </c:pt>
                      <c:pt idx="5">
                        <c:v>Block Grant</c:v>
                      </c:pt>
                      <c:pt idx="6">
                        <c:v>2022-23 resource funding</c:v>
                      </c:pt>
                    </c:strCache>
                  </c:strRef>
                </c:cat>
                <c:val>
                  <c:numRef>
                    <c:extLst>
                      <c:ext uri="{02D57815-91ED-43cb-92C2-25804820EDAC}">
                        <c15:formulaRef>
                          <c15:sqref>'Figure 2.2'!$B$37:$B$43</c15:sqref>
                        </c15:formulaRef>
                      </c:ext>
                    </c:extLst>
                    <c:numCache>
                      <c:formatCode>_-* #,##0_-;\-* #,##0_-;_-* "-"??_-;_-@_-</c:formatCode>
                      <c:ptCount val="7"/>
                      <c:pt idx="0">
                        <c:v>44990.945100605219</c:v>
                      </c:pt>
                      <c:pt idx="1">
                        <c:v>-252.90204340877244</c:v>
                      </c:pt>
                      <c:pt idx="2">
                        <c:v>-605</c:v>
                      </c:pt>
                      <c:pt idx="3">
                        <c:v>657.29136871049059</c:v>
                      </c:pt>
                      <c:pt idx="4">
                        <c:v>624.15719803661341</c:v>
                      </c:pt>
                      <c:pt idx="5">
                        <c:v>1264.3913339778301</c:v>
                      </c:pt>
                      <c:pt idx="6">
                        <c:v>43303.007243289059</c:v>
                      </c:pt>
                    </c:numCache>
                  </c:numRef>
                </c:val>
                <c:extLst>
                  <c:ext xmlns:c16="http://schemas.microsoft.com/office/drawing/2014/chart" uri="{C3380CC4-5D6E-409C-BE32-E72D297353CC}">
                    <c16:uniqueId val="{00000011-9C31-42BE-BFCC-28CF85B0FE54}"/>
                  </c:ext>
                </c:extLst>
              </c15:ser>
            </c15:filteredBarSeries>
          </c:ext>
        </c:extLst>
      </c:barChart>
      <c:catAx>
        <c:axId val="5653471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 million</a:t>
                </a:r>
              </a:p>
            </c:rich>
          </c:tx>
          <c:layout>
            <c:manualLayout>
              <c:xMode val="edge"/>
              <c:yMode val="edge"/>
              <c:x val="0"/>
              <c:y val="0.16354120047387127"/>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565357016"/>
        <c:crosses val="autoZero"/>
        <c:auto val="1"/>
        <c:lblAlgn val="ctr"/>
        <c:lblOffset val="100"/>
        <c:noMultiLvlLbl val="0"/>
      </c:catAx>
      <c:valAx>
        <c:axId val="565357016"/>
        <c:scaling>
          <c:orientation val="minMax"/>
          <c:max val="46000"/>
          <c:min val="41000"/>
        </c:scaling>
        <c:delete val="1"/>
        <c:axPos val="b"/>
        <c:numFmt formatCode="_-* #,##0_-;\-* #,##0_-;_-* &quot;-&quot;??_-;_-@_-" sourceLinked="1"/>
        <c:majorTickMark val="out"/>
        <c:minorTickMark val="none"/>
        <c:tickLblPos val="nextTo"/>
        <c:crossAx val="565347176"/>
        <c:crosses val="autoZero"/>
        <c:crossBetween val="between"/>
      </c:valAx>
      <c:spPr>
        <a:noFill/>
        <a:ln>
          <a:noFill/>
        </a:ln>
        <a:effectLst/>
      </c:spPr>
    </c:plotArea>
    <c:legend>
      <c:legendPos val="r"/>
      <c:legendEntry>
        <c:idx val="0"/>
        <c:delete val="1"/>
      </c:legendEntry>
      <c:layout>
        <c:manualLayout>
          <c:xMode val="edge"/>
          <c:yMode val="edge"/>
          <c:x val="0.81469555555555551"/>
          <c:y val="8.3019934640522888E-2"/>
          <c:w val="0.11942063492063493"/>
          <c:h val="0.14636078431372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2.3'!$D$21</c:f>
              <c:strCache>
                <c:ptCount val="1"/>
                <c:pt idx="0">
                  <c:v>Difference</c:v>
                </c:pt>
              </c:strCache>
            </c:strRef>
          </c:tx>
          <c:spPr>
            <a:solidFill>
              <a:srgbClr val="00999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2.3'!$A$22:$A$23</c:f>
              <c:strCache>
                <c:ptCount val="2"/>
                <c:pt idx="0">
                  <c:v>Nominal</c:v>
                </c:pt>
                <c:pt idx="1">
                  <c:v>Real</c:v>
                </c:pt>
              </c:strCache>
            </c:strRef>
          </c:cat>
          <c:val>
            <c:numRef>
              <c:f>'Figure 2.3'!$D$22:$D$23</c:f>
              <c:numCache>
                <c:formatCode>#,##0</c:formatCode>
                <c:ptCount val="2"/>
                <c:pt idx="0">
                  <c:v>1687.9378573161594</c:v>
                </c:pt>
                <c:pt idx="1">
                  <c:v>279.13234092461789</c:v>
                </c:pt>
              </c:numCache>
            </c:numRef>
          </c:val>
          <c:extLst>
            <c:ext xmlns:c16="http://schemas.microsoft.com/office/drawing/2014/chart" uri="{C3380CC4-5D6E-409C-BE32-E72D297353CC}">
              <c16:uniqueId val="{00000000-BE17-4792-B423-4816FD244966}"/>
            </c:ext>
          </c:extLst>
        </c:ser>
        <c:dLbls>
          <c:showLegendKey val="0"/>
          <c:showVal val="0"/>
          <c:showCatName val="0"/>
          <c:showSerName val="0"/>
          <c:showPercent val="0"/>
          <c:showBubbleSize val="0"/>
        </c:dLbls>
        <c:gapWidth val="234"/>
        <c:overlap val="-13"/>
        <c:axId val="422473439"/>
        <c:axId val="422473855"/>
      </c:barChart>
      <c:catAx>
        <c:axId val="42247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422473855"/>
        <c:crosses val="autoZero"/>
        <c:auto val="1"/>
        <c:lblAlgn val="ctr"/>
        <c:lblOffset val="100"/>
        <c:noMultiLvlLbl val="0"/>
      </c:catAx>
      <c:valAx>
        <c:axId val="422473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US" sz="900">
                    <a:solidFill>
                      <a:schemeClr val="tx1"/>
                    </a:solidFill>
                  </a:rPr>
                  <a:t>£ million</a:t>
                </a:r>
              </a:p>
            </c:rich>
          </c:tx>
          <c:layout>
            <c:manualLayout>
              <c:xMode val="edge"/>
              <c:yMode val="edge"/>
              <c:x val="1.9444444444444445E-2"/>
              <c:y val="3.158537474482357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4224734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2.4'!$A$23</c:f>
              <c:strCache>
                <c:ptCount val="1"/>
                <c:pt idx="0">
                  <c:v>CPI</c:v>
                </c:pt>
              </c:strCache>
            </c:strRef>
          </c:tx>
          <c:spPr>
            <a:ln w="28575" cap="rnd">
              <a:solidFill>
                <a:srgbClr val="FF9900"/>
              </a:solidFill>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2.4'!$B$23:$U$23</c:f>
              <c:numCache>
                <c:formatCode>0.0</c:formatCode>
                <c:ptCount val="20"/>
                <c:pt idx="0">
                  <c:v>100</c:v>
                </c:pt>
                <c:pt idx="1">
                  <c:v>102.23874768373432</c:v>
                </c:pt>
                <c:pt idx="2">
                  <c:v>105.82859340921115</c:v>
                </c:pt>
                <c:pt idx="3">
                  <c:v>110.37979923419228</c:v>
                </c:pt>
                <c:pt idx="4">
                  <c:v>113.30908210466299</c:v>
                </c:pt>
                <c:pt idx="5">
                  <c:v>115.92009200627173</c:v>
                </c:pt>
                <c:pt idx="6">
                  <c:v>117.13812070551161</c:v>
                </c:pt>
                <c:pt idx="7">
                  <c:v>117.256838475492</c:v>
                </c:pt>
                <c:pt idx="8">
                  <c:v>118.55541171439785</c:v>
                </c:pt>
                <c:pt idx="9">
                  <c:v>121.9045024885822</c:v>
                </c:pt>
                <c:pt idx="10">
                  <c:v>124.66879108991895</c:v>
                </c:pt>
                <c:pt idx="11">
                  <c:v>126.83714772747243</c:v>
                </c:pt>
                <c:pt idx="12">
                  <c:v>127.58430816633765</c:v>
                </c:pt>
                <c:pt idx="13">
                  <c:v>132.67608988965887</c:v>
                </c:pt>
                <c:pt idx="14">
                  <c:v>146.1</c:v>
                </c:pt>
                <c:pt idx="15">
                  <c:v>#N/A</c:v>
                </c:pt>
                <c:pt idx="16">
                  <c:v>#N/A</c:v>
                </c:pt>
                <c:pt idx="17">
                  <c:v>#N/A</c:v>
                </c:pt>
                <c:pt idx="18">
                  <c:v>#N/A</c:v>
                </c:pt>
                <c:pt idx="19">
                  <c:v>#N/A</c:v>
                </c:pt>
              </c:numCache>
            </c:numRef>
          </c:val>
          <c:smooth val="0"/>
          <c:extLst>
            <c:ext xmlns:c16="http://schemas.microsoft.com/office/drawing/2014/chart" uri="{C3380CC4-5D6E-409C-BE32-E72D297353CC}">
              <c16:uniqueId val="{00000000-50BF-4EEC-A678-68EB6E815327}"/>
            </c:ext>
          </c:extLst>
        </c:ser>
        <c:ser>
          <c:idx val="1"/>
          <c:order val="1"/>
          <c:tx>
            <c:strRef>
              <c:f>'Figure 2.4'!$A$24</c:f>
              <c:strCache>
                <c:ptCount val="1"/>
                <c:pt idx="0">
                  <c:v>CPI (forecast)</c:v>
                </c:pt>
              </c:strCache>
            </c:strRef>
          </c:tx>
          <c:spPr>
            <a:ln w="28575" cap="rnd">
              <a:solidFill>
                <a:srgbClr val="FF9900"/>
              </a:solidFill>
              <a:prstDash val="sysDash"/>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2.4'!$B$24:$U$24</c:f>
              <c:numCache>
                <c:formatCode>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146.1099598234085</c:v>
                </c:pt>
                <c:pt idx="15">
                  <c:v>154.08187977772639</c:v>
                </c:pt>
                <c:pt idx="16">
                  <c:v>154.0635028035295</c:v>
                </c:pt>
                <c:pt idx="17">
                  <c:v>152.51030891028887</c:v>
                </c:pt>
                <c:pt idx="18">
                  <c:v>153.73580677066582</c:v>
                </c:pt>
                <c:pt idx="19">
                  <c:v>156.56684775533242</c:v>
                </c:pt>
              </c:numCache>
            </c:numRef>
          </c:val>
          <c:smooth val="0"/>
          <c:extLst>
            <c:ext xmlns:c16="http://schemas.microsoft.com/office/drawing/2014/chart" uri="{C3380CC4-5D6E-409C-BE32-E72D297353CC}">
              <c16:uniqueId val="{00000001-50BF-4EEC-A678-68EB6E815327}"/>
            </c:ext>
          </c:extLst>
        </c:ser>
        <c:ser>
          <c:idx val="2"/>
          <c:order val="2"/>
          <c:tx>
            <c:strRef>
              <c:f>'Figure 2.4'!$A$25</c:f>
              <c:strCache>
                <c:ptCount val="1"/>
                <c:pt idx="0">
                  <c:v>GDP deflator</c:v>
                </c:pt>
              </c:strCache>
            </c:strRef>
          </c:tx>
          <c:spPr>
            <a:ln w="28575" cap="rnd">
              <a:solidFill>
                <a:srgbClr val="009999"/>
              </a:solidFill>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2.4'!$B$25:$U$25</c:f>
              <c:numCache>
                <c:formatCode>0.0</c:formatCode>
                <c:ptCount val="20"/>
                <c:pt idx="0">
                  <c:v>100</c:v>
                </c:pt>
                <c:pt idx="1">
                  <c:v>101.3106940720882</c:v>
                </c:pt>
                <c:pt idx="2">
                  <c:v>103.00863866547513</c:v>
                </c:pt>
                <c:pt idx="3">
                  <c:v>104.85552576705392</c:v>
                </c:pt>
                <c:pt idx="4">
                  <c:v>106.64283586535596</c:v>
                </c:pt>
                <c:pt idx="5">
                  <c:v>108.87697348823355</c:v>
                </c:pt>
                <c:pt idx="6">
                  <c:v>110.09830205540661</c:v>
                </c:pt>
                <c:pt idx="7">
                  <c:v>110.9323801012809</c:v>
                </c:pt>
                <c:pt idx="8">
                  <c:v>113.19630622579686</c:v>
                </c:pt>
                <c:pt idx="9">
                  <c:v>115.10277033065238</c:v>
                </c:pt>
                <c:pt idx="10">
                  <c:v>117.18796544533809</c:v>
                </c:pt>
                <c:pt idx="11">
                  <c:v>120.2263926124516</c:v>
                </c:pt>
                <c:pt idx="12">
                  <c:v>127.91182603515045</c:v>
                </c:pt>
                <c:pt idx="13">
                  <c:v>127.31605600238308</c:v>
                </c:pt>
                <c:pt idx="14">
                  <c:v>133.50279630653418</c:v>
                </c:pt>
                <c:pt idx="15">
                  <c:v>#N/A</c:v>
                </c:pt>
                <c:pt idx="16">
                  <c:v>#N/A</c:v>
                </c:pt>
                <c:pt idx="17">
                  <c:v>#N/A</c:v>
                </c:pt>
                <c:pt idx="18">
                  <c:v>#N/A</c:v>
                </c:pt>
                <c:pt idx="19">
                  <c:v>#N/A</c:v>
                </c:pt>
              </c:numCache>
            </c:numRef>
          </c:val>
          <c:smooth val="0"/>
          <c:extLst>
            <c:ext xmlns:c16="http://schemas.microsoft.com/office/drawing/2014/chart" uri="{C3380CC4-5D6E-409C-BE32-E72D297353CC}">
              <c16:uniqueId val="{00000000-0E23-4B9B-8469-3E2B046161D6}"/>
            </c:ext>
          </c:extLst>
        </c:ser>
        <c:ser>
          <c:idx val="3"/>
          <c:order val="3"/>
          <c:tx>
            <c:strRef>
              <c:f>'Figure 2.4'!$A$26</c:f>
              <c:strCache>
                <c:ptCount val="1"/>
                <c:pt idx="0">
                  <c:v>GDP deflator (forecast)</c:v>
                </c:pt>
              </c:strCache>
            </c:strRef>
          </c:tx>
          <c:spPr>
            <a:ln w="28575" cap="rnd">
              <a:solidFill>
                <a:srgbClr val="009999"/>
              </a:solidFill>
              <a:prstDash val="sysDash"/>
              <a:round/>
            </a:ln>
            <a:effectLst/>
          </c:spPr>
          <c:marker>
            <c:symbol val="none"/>
          </c:marker>
          <c:cat>
            <c:strRef>
              <c:f>'Figure 2.4'!$B$22:$U$22</c:f>
              <c:strCache>
                <c:ptCount val="20"/>
                <c:pt idx="0">
                  <c:v>2008-09</c:v>
                </c:pt>
                <c:pt idx="1">
                  <c:v>2009-10</c:v>
                </c:pt>
                <c:pt idx="2">
                  <c:v>2010-11</c:v>
                </c:pt>
                <c:pt idx="3">
                  <c:v>2011-12</c:v>
                </c:pt>
                <c:pt idx="4">
                  <c:v>2012-13</c:v>
                </c:pt>
                <c:pt idx="5">
                  <c:v>2013-14</c:v>
                </c:pt>
                <c:pt idx="6">
                  <c:v>2014-15</c:v>
                </c:pt>
                <c:pt idx="7">
                  <c:v>2015-16</c:v>
                </c:pt>
                <c:pt idx="8">
                  <c:v>2016-17</c:v>
                </c:pt>
                <c:pt idx="9">
                  <c:v>2017-18</c:v>
                </c:pt>
                <c:pt idx="10">
                  <c:v>2018-19</c:v>
                </c:pt>
                <c:pt idx="11">
                  <c:v>2019-20</c:v>
                </c:pt>
                <c:pt idx="12">
                  <c:v>2020-21</c:v>
                </c:pt>
                <c:pt idx="13">
                  <c:v>2021-22</c:v>
                </c:pt>
                <c:pt idx="14">
                  <c:v>2022-23</c:v>
                </c:pt>
                <c:pt idx="15">
                  <c:v>2023-24</c:v>
                </c:pt>
                <c:pt idx="16">
                  <c:v>2024-25</c:v>
                </c:pt>
                <c:pt idx="17">
                  <c:v>2025-26</c:v>
                </c:pt>
                <c:pt idx="18">
                  <c:v>2026-27</c:v>
                </c:pt>
                <c:pt idx="19">
                  <c:v>2027-28</c:v>
                </c:pt>
              </c:strCache>
            </c:strRef>
          </c:cat>
          <c:val>
            <c:numRef>
              <c:f>'Figure 2.4'!$B$26:$U$26</c:f>
              <c:numCache>
                <c:formatCode>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133.50279630653418</c:v>
                </c:pt>
                <c:pt idx="15">
                  <c:v>137.81831357311799</c:v>
                </c:pt>
                <c:pt idx="16">
                  <c:v>139.63112320402618</c:v>
                </c:pt>
                <c:pt idx="17">
                  <c:v>140.37387201972248</c:v>
                </c:pt>
                <c:pt idx="18">
                  <c:v>142.080491524612</c:v>
                </c:pt>
                <c:pt idx="19">
                  <c:v>144.63336804781443</c:v>
                </c:pt>
              </c:numCache>
            </c:numRef>
          </c:val>
          <c:smooth val="0"/>
          <c:extLst>
            <c:ext xmlns:c16="http://schemas.microsoft.com/office/drawing/2014/chart" uri="{C3380CC4-5D6E-409C-BE32-E72D297353CC}">
              <c16:uniqueId val="{00000002-E28C-48A1-A0CF-30268158B9A1}"/>
            </c:ext>
          </c:extLst>
        </c:ser>
        <c:dLbls>
          <c:showLegendKey val="0"/>
          <c:showVal val="0"/>
          <c:showCatName val="0"/>
          <c:showSerName val="0"/>
          <c:showPercent val="0"/>
          <c:showBubbleSize val="0"/>
        </c:dLbls>
        <c:hiLowLines>
          <c:spPr>
            <a:ln w="9525" cap="flat" cmpd="sng" algn="ctr">
              <a:solidFill>
                <a:schemeClr val="tx1"/>
              </a:solidFill>
              <a:round/>
            </a:ln>
            <a:effectLst/>
          </c:spPr>
        </c:hiLowLines>
        <c:smooth val="0"/>
        <c:axId val="22921392"/>
        <c:axId val="22921808"/>
      </c:lineChart>
      <c:catAx>
        <c:axId val="2292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22921808"/>
        <c:crosses val="autoZero"/>
        <c:auto val="1"/>
        <c:lblAlgn val="ctr"/>
        <c:lblOffset val="100"/>
        <c:noMultiLvlLbl val="0"/>
      </c:catAx>
      <c:valAx>
        <c:axId val="22921808"/>
        <c:scaling>
          <c:orientation val="minMax"/>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2008-09 = 100</a:t>
                </a:r>
              </a:p>
            </c:rich>
          </c:tx>
          <c:layout>
            <c:manualLayout>
              <c:xMode val="edge"/>
              <c:yMode val="edge"/>
              <c:x val="1.4188591329839687E-2"/>
              <c:y val="2.9245883370723903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22921392"/>
        <c:crosses val="autoZero"/>
        <c:crossBetween val="between"/>
      </c:valAx>
      <c:spPr>
        <a:noFill/>
        <a:ln>
          <a:noFill/>
        </a:ln>
        <a:effectLst/>
      </c:spPr>
    </c:plotArea>
    <c:legend>
      <c:legendPos val="r"/>
      <c:legendEntry>
        <c:idx val="1"/>
        <c:delete val="1"/>
      </c:legendEntry>
      <c:layout>
        <c:manualLayout>
          <c:xMode val="edge"/>
          <c:yMode val="edge"/>
          <c:x val="0.73023280996379514"/>
          <c:y val="0.39757333772981551"/>
          <c:w val="0.2578433840950512"/>
          <c:h val="0.109491014689582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accent6"/>
          </a:solidFill>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19841919188125"/>
          <c:y val="3.6075296917511782E-2"/>
          <c:w val="0.72160349206349206"/>
          <c:h val="0.93199967320261434"/>
        </c:manualLayout>
      </c:layout>
      <c:barChart>
        <c:barDir val="bar"/>
        <c:grouping val="stacked"/>
        <c:varyColors val="0"/>
        <c:ser>
          <c:idx val="1"/>
          <c:order val="0"/>
          <c:tx>
            <c:strRef>
              <c:f>'Figure 2.6'!$C$32</c:f>
              <c:strCache>
                <c:ptCount val="1"/>
                <c:pt idx="0">
                  <c:v>Base</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2239-4688-AB3D-921C317A7E8F}"/>
              </c:ext>
            </c:extLst>
          </c:dPt>
          <c:dPt>
            <c:idx val="1"/>
            <c:invertIfNegative val="0"/>
            <c:bubble3D val="0"/>
            <c:spPr>
              <a:solidFill>
                <a:schemeClr val="bg1"/>
              </a:solidFill>
              <a:ln>
                <a:solidFill>
                  <a:schemeClr val="bg1"/>
                </a:solidFill>
              </a:ln>
              <a:effectLst/>
            </c:spPr>
            <c:extLst>
              <c:ext xmlns:c16="http://schemas.microsoft.com/office/drawing/2014/chart" uri="{C3380CC4-5D6E-409C-BE32-E72D297353CC}">
                <c16:uniqueId val="{00000003-2239-4688-AB3D-921C317A7E8F}"/>
              </c:ext>
            </c:extLst>
          </c:dPt>
          <c:dPt>
            <c:idx val="2"/>
            <c:invertIfNegative val="0"/>
            <c:bubble3D val="0"/>
            <c:spPr>
              <a:solidFill>
                <a:schemeClr val="bg2"/>
              </a:solidFill>
              <a:ln>
                <a:solidFill>
                  <a:schemeClr val="bg2"/>
                </a:solidFill>
              </a:ln>
              <a:effectLst/>
            </c:spPr>
            <c:extLst>
              <c:ext xmlns:c16="http://schemas.microsoft.com/office/drawing/2014/chart" uri="{C3380CC4-5D6E-409C-BE32-E72D297353CC}">
                <c16:uniqueId val="{00000005-2239-4688-AB3D-921C317A7E8F}"/>
              </c:ext>
            </c:extLst>
          </c:dPt>
          <c:dPt>
            <c:idx val="3"/>
            <c:invertIfNegative val="0"/>
            <c:bubble3D val="0"/>
            <c:spPr>
              <a:solidFill>
                <a:schemeClr val="bg1"/>
              </a:solidFill>
              <a:ln>
                <a:noFill/>
              </a:ln>
              <a:effectLst/>
            </c:spPr>
            <c:extLst>
              <c:ext xmlns:c16="http://schemas.microsoft.com/office/drawing/2014/chart" uri="{C3380CC4-5D6E-409C-BE32-E72D297353CC}">
                <c16:uniqueId val="{00000007-2239-4688-AB3D-921C317A7E8F}"/>
              </c:ext>
            </c:extLst>
          </c:dPt>
          <c:dPt>
            <c:idx val="4"/>
            <c:invertIfNegative val="0"/>
            <c:bubble3D val="0"/>
            <c:spPr>
              <a:solidFill>
                <a:schemeClr val="bg1"/>
              </a:solidFill>
              <a:ln>
                <a:noFill/>
              </a:ln>
              <a:effectLst/>
            </c:spPr>
            <c:extLst>
              <c:ext xmlns:c16="http://schemas.microsoft.com/office/drawing/2014/chart" uri="{C3380CC4-5D6E-409C-BE32-E72D297353CC}">
                <c16:uniqueId val="{00000009-2239-4688-AB3D-921C317A7E8F}"/>
              </c:ext>
            </c:extLst>
          </c:dPt>
          <c:dPt>
            <c:idx val="5"/>
            <c:invertIfNegative val="0"/>
            <c:bubble3D val="0"/>
            <c:spPr>
              <a:solidFill>
                <a:schemeClr val="bg1"/>
              </a:solidFill>
              <a:ln>
                <a:noFill/>
              </a:ln>
              <a:effectLst/>
            </c:spPr>
            <c:extLst>
              <c:ext xmlns:c16="http://schemas.microsoft.com/office/drawing/2014/chart" uri="{C3380CC4-5D6E-409C-BE32-E72D297353CC}">
                <c16:uniqueId val="{0000000B-2239-4688-AB3D-921C317A7E8F}"/>
              </c:ext>
            </c:extLst>
          </c:dPt>
          <c:dPt>
            <c:idx val="6"/>
            <c:invertIfNegative val="0"/>
            <c:bubble3D val="0"/>
            <c:spPr>
              <a:solidFill>
                <a:schemeClr val="bg1"/>
              </a:solidFill>
              <a:ln>
                <a:noFill/>
              </a:ln>
              <a:effectLst/>
            </c:spPr>
            <c:extLst>
              <c:ext xmlns:c16="http://schemas.microsoft.com/office/drawing/2014/chart" uri="{C3380CC4-5D6E-409C-BE32-E72D297353CC}">
                <c16:uniqueId val="{0000000D-2239-4688-AB3D-921C317A7E8F}"/>
              </c:ext>
            </c:extLst>
          </c:dPt>
          <c:dLbls>
            <c:dLbl>
              <c:idx val="1"/>
              <c:delete val="1"/>
              <c:extLst>
                <c:ext xmlns:c15="http://schemas.microsoft.com/office/drawing/2012/chart" uri="{CE6537A1-D6FC-4f65-9D91-7224C49458BB}"/>
                <c:ext xmlns:c16="http://schemas.microsoft.com/office/drawing/2014/chart" uri="{C3380CC4-5D6E-409C-BE32-E72D297353CC}">
                  <c16:uniqueId val="{00000003-2239-4688-AB3D-921C317A7E8F}"/>
                </c:ext>
              </c:extLst>
            </c:dLbl>
            <c:dLbl>
              <c:idx val="2"/>
              <c:delete val="1"/>
              <c:extLst>
                <c:ext xmlns:c15="http://schemas.microsoft.com/office/drawing/2012/chart" uri="{CE6537A1-D6FC-4f65-9D91-7224C49458BB}"/>
                <c:ext xmlns:c16="http://schemas.microsoft.com/office/drawing/2014/chart" uri="{C3380CC4-5D6E-409C-BE32-E72D297353CC}">
                  <c16:uniqueId val="{00000005-2239-4688-AB3D-921C317A7E8F}"/>
                </c:ext>
              </c:extLst>
            </c:dLbl>
            <c:dLbl>
              <c:idx val="3"/>
              <c:delete val="1"/>
              <c:extLst>
                <c:ext xmlns:c15="http://schemas.microsoft.com/office/drawing/2012/chart" uri="{CE6537A1-D6FC-4f65-9D91-7224C49458BB}"/>
                <c:ext xmlns:c16="http://schemas.microsoft.com/office/drawing/2014/chart" uri="{C3380CC4-5D6E-409C-BE32-E72D297353CC}">
                  <c16:uniqueId val="{00000007-2239-4688-AB3D-921C317A7E8F}"/>
                </c:ext>
              </c:extLst>
            </c:dLbl>
            <c:dLbl>
              <c:idx val="4"/>
              <c:delete val="1"/>
              <c:extLst>
                <c:ext xmlns:c15="http://schemas.microsoft.com/office/drawing/2012/chart" uri="{CE6537A1-D6FC-4f65-9D91-7224C49458BB}"/>
                <c:ext xmlns:c16="http://schemas.microsoft.com/office/drawing/2014/chart" uri="{C3380CC4-5D6E-409C-BE32-E72D297353CC}">
                  <c16:uniqueId val="{00000009-2239-4688-AB3D-921C317A7E8F}"/>
                </c:ext>
              </c:extLst>
            </c:dLbl>
            <c:dLbl>
              <c:idx val="5"/>
              <c:delete val="1"/>
              <c:extLst>
                <c:ext xmlns:c15="http://schemas.microsoft.com/office/drawing/2012/chart" uri="{CE6537A1-D6FC-4f65-9D91-7224C49458BB}"/>
                <c:ext xmlns:c16="http://schemas.microsoft.com/office/drawing/2014/chart" uri="{C3380CC4-5D6E-409C-BE32-E72D297353CC}">
                  <c16:uniqueId val="{0000000B-2239-4688-AB3D-921C317A7E8F}"/>
                </c:ext>
              </c:extLst>
            </c:dLbl>
            <c:dLbl>
              <c:idx val="6"/>
              <c:delete val="1"/>
              <c:extLst>
                <c:ext xmlns:c15="http://schemas.microsoft.com/office/drawing/2012/chart" uri="{CE6537A1-D6FC-4f65-9D91-7224C49458BB}"/>
                <c:ext xmlns:c16="http://schemas.microsoft.com/office/drawing/2014/chart" uri="{C3380CC4-5D6E-409C-BE32-E72D297353CC}">
                  <c16:uniqueId val="{0000000D-2239-4688-AB3D-921C317A7E8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2.6'!$C$33:$C$40</c:f>
              <c:numCache>
                <c:formatCode>_-* #,##0_-;\-* #,##0_-;_-* "-"??_-;_-@_-</c:formatCode>
                <c:ptCount val="8"/>
                <c:pt idx="0">
                  <c:v>44990.945100605219</c:v>
                </c:pt>
                <c:pt idx="1">
                  <c:v>44990.945100605211</c:v>
                </c:pt>
                <c:pt idx="2">
                  <c:v>45249.452145069037</c:v>
                </c:pt>
                <c:pt idx="3">
                  <c:v>45249.578177017909</c:v>
                </c:pt>
                <c:pt idx="4">
                  <c:v>44982.833769489065</c:v>
                </c:pt>
                <c:pt idx="5">
                  <c:v>44151.692120930435</c:v>
                </c:pt>
                <c:pt idx="6">
                  <c:v>43320.927120930435</c:v>
                </c:pt>
                <c:pt idx="7">
                  <c:v>43320.927120930435</c:v>
                </c:pt>
              </c:numCache>
            </c:numRef>
          </c:val>
          <c:extLst>
            <c:ext xmlns:c16="http://schemas.microsoft.com/office/drawing/2014/chart" uri="{C3380CC4-5D6E-409C-BE32-E72D297353CC}">
              <c16:uniqueId val="{0000000E-2239-4688-AB3D-921C317A7E8F}"/>
            </c:ext>
          </c:extLst>
        </c:ser>
        <c:ser>
          <c:idx val="2"/>
          <c:order val="1"/>
          <c:tx>
            <c:strRef>
              <c:f>'Figure 2.6'!$D$32</c:f>
              <c:strCache>
                <c:ptCount val="1"/>
                <c:pt idx="0">
                  <c:v>Increase</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2.6'!$D$33:$D$40</c:f>
              <c:numCache>
                <c:formatCode>_-* #,##0_-;\-* #,##0_-;_-* "-"??_-;_-@_-</c:formatCode>
                <c:ptCount val="8"/>
                <c:pt idx="3">
                  <c:v>278.8739680511294</c:v>
                </c:pt>
                <c:pt idx="4">
                  <c:v>266.74440752884641</c:v>
                </c:pt>
                <c:pt idx="5">
                  <c:v>831.14164855863419</c:v>
                </c:pt>
                <c:pt idx="6">
                  <c:v>830.7650000000001</c:v>
                </c:pt>
              </c:numCache>
            </c:numRef>
          </c:val>
          <c:extLst xmlns:c15="http://schemas.microsoft.com/office/drawing/2012/chart">
            <c:ext xmlns:c16="http://schemas.microsoft.com/office/drawing/2014/chart" uri="{C3380CC4-5D6E-409C-BE32-E72D297353CC}">
              <c16:uniqueId val="{0000000F-2239-4688-AB3D-921C317A7E8F}"/>
            </c:ext>
          </c:extLst>
        </c:ser>
        <c:ser>
          <c:idx val="3"/>
          <c:order val="2"/>
          <c:tx>
            <c:strRef>
              <c:f>'Figure 2.6'!$E$32</c:f>
              <c:strCache>
                <c:ptCount val="1"/>
                <c:pt idx="0">
                  <c:v>Decrease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2.6'!$A$33:$A$40</c:f>
              <c:strCache>
                <c:ptCount val="8"/>
                <c:pt idx="0">
                  <c:v>Budget</c:v>
                </c:pt>
                <c:pt idx="1">
                  <c:v>Other changes in funding</c:v>
                </c:pt>
                <c:pt idx="2">
                  <c:v>Drawdown assumption</c:v>
                </c:pt>
                <c:pt idx="3">
                  <c:v>Social Security BGA</c:v>
                </c:pt>
                <c:pt idx="4">
                  <c:v>Reconciliations</c:v>
                </c:pt>
                <c:pt idx="5">
                  <c:v>Net positions</c:v>
                </c:pt>
                <c:pt idx="6">
                  <c:v>Barnett Consequentials</c:v>
                </c:pt>
                <c:pt idx="7">
                  <c:v>Resource Spending Review</c:v>
                </c:pt>
              </c:strCache>
            </c:strRef>
          </c:cat>
          <c:val>
            <c:numRef>
              <c:f>'Figure 2.6'!$E$33:$E$39</c:f>
              <c:numCache>
                <c:formatCode>_-* #,##0_-;\-* #,##0_-;_-* "-"??_-;_-@_-</c:formatCode>
                <c:ptCount val="7"/>
                <c:pt idx="1">
                  <c:v>258.50704446382474</c:v>
                </c:pt>
                <c:pt idx="2">
                  <c:v>279</c:v>
                </c:pt>
              </c:numCache>
            </c:numRef>
          </c:val>
          <c:extLst>
            <c:ext xmlns:c16="http://schemas.microsoft.com/office/drawing/2014/chart" uri="{C3380CC4-5D6E-409C-BE32-E72D297353CC}">
              <c16:uniqueId val="{00000010-2239-4688-AB3D-921C317A7E8F}"/>
            </c:ext>
          </c:extLst>
        </c:ser>
        <c:dLbls>
          <c:showLegendKey val="0"/>
          <c:showVal val="0"/>
          <c:showCatName val="0"/>
          <c:showSerName val="0"/>
          <c:showPercent val="0"/>
          <c:showBubbleSize val="0"/>
        </c:dLbls>
        <c:gapWidth val="30"/>
        <c:overlap val="100"/>
        <c:axId val="565347176"/>
        <c:axId val="565357016"/>
        <c:extLst/>
      </c:barChart>
      <c:catAx>
        <c:axId val="5653471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 million</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565357016"/>
        <c:crosses val="autoZero"/>
        <c:auto val="1"/>
        <c:lblAlgn val="ctr"/>
        <c:lblOffset val="100"/>
        <c:noMultiLvlLbl val="0"/>
      </c:catAx>
      <c:valAx>
        <c:axId val="565357016"/>
        <c:scaling>
          <c:orientation val="minMax"/>
          <c:max val="46000"/>
          <c:min val="41000"/>
        </c:scaling>
        <c:delete val="1"/>
        <c:axPos val="b"/>
        <c:numFmt formatCode="_-* #,##0_-;\-* #,##0_-;_-* &quot;-&quot;??_-;_-@_-" sourceLinked="1"/>
        <c:majorTickMark val="out"/>
        <c:minorTickMark val="none"/>
        <c:tickLblPos val="nextTo"/>
        <c:crossAx val="565347176"/>
        <c:crosses val="autoZero"/>
        <c:crossBetween val="between"/>
      </c:valAx>
      <c:spPr>
        <a:noFill/>
        <a:ln>
          <a:noFill/>
        </a:ln>
        <a:effectLst/>
      </c:spPr>
    </c:plotArea>
    <c:legend>
      <c:legendPos val="r"/>
      <c:legendEntry>
        <c:idx val="0"/>
        <c:delete val="1"/>
      </c:legendEntry>
      <c:layout>
        <c:manualLayout>
          <c:xMode val="edge"/>
          <c:yMode val="edge"/>
          <c:x val="0.77840984126984125"/>
          <c:y val="3.7366339869281048E-2"/>
          <c:w val="0.11942063492063493"/>
          <c:h val="0.14636078431372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7502438594811549"/>
          <c:h val="0.73132943482963764"/>
        </c:manualLayout>
      </c:layout>
      <c:barChart>
        <c:barDir val="col"/>
        <c:grouping val="clustered"/>
        <c:varyColors val="0"/>
        <c:ser>
          <c:idx val="0"/>
          <c:order val="0"/>
          <c:tx>
            <c:strRef>
              <c:f>'Figure 2.7'!$A$21</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2.7'!$B$20:$F$20</c:f>
              <c:strCache>
                <c:ptCount val="5"/>
                <c:pt idx="0">
                  <c:v>2023-24</c:v>
                </c:pt>
                <c:pt idx="1">
                  <c:v>2024-25</c:v>
                </c:pt>
                <c:pt idx="2">
                  <c:v>2025-26</c:v>
                </c:pt>
                <c:pt idx="3">
                  <c:v>2026-27</c:v>
                </c:pt>
                <c:pt idx="4">
                  <c:v>2027-28</c:v>
                </c:pt>
              </c:strCache>
            </c:strRef>
          </c:cat>
          <c:val>
            <c:numRef>
              <c:f>'Figure 2.7'!$B$21:$F$21</c:f>
              <c:numCache>
                <c:formatCode>#,##0.0</c:formatCode>
                <c:ptCount val="5"/>
                <c:pt idx="0">
                  <c:v>100</c:v>
                </c:pt>
                <c:pt idx="1">
                  <c:v>101.7869217591423</c:v>
                </c:pt>
                <c:pt idx="2">
                  <c:v>103.96515748825983</c:v>
                </c:pt>
                <c:pt idx="3">
                  <c:v>106.07806652256144</c:v>
                </c:pt>
                <c:pt idx="4">
                  <c:v>108.710540072877</c:v>
                </c:pt>
              </c:numCache>
            </c:numRef>
          </c:val>
          <c:extLst>
            <c:ext xmlns:c16="http://schemas.microsoft.com/office/drawing/2014/chart" uri="{C3380CC4-5D6E-409C-BE32-E72D297353CC}">
              <c16:uniqueId val="{00000000-7D46-4F55-94BF-551453198615}"/>
            </c:ext>
          </c:extLst>
        </c:ser>
        <c:ser>
          <c:idx val="1"/>
          <c:order val="1"/>
          <c:tx>
            <c:strRef>
              <c:f>'Figure 2.7'!$A$22</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2.7'!$B$20:$F$20</c:f>
              <c:strCache>
                <c:ptCount val="5"/>
                <c:pt idx="0">
                  <c:v>2023-24</c:v>
                </c:pt>
                <c:pt idx="1">
                  <c:v>2024-25</c:v>
                </c:pt>
                <c:pt idx="2">
                  <c:v>2025-26</c:v>
                </c:pt>
                <c:pt idx="3">
                  <c:v>2026-27</c:v>
                </c:pt>
                <c:pt idx="4">
                  <c:v>2027-28</c:v>
                </c:pt>
              </c:strCache>
            </c:strRef>
          </c:cat>
          <c:val>
            <c:numRef>
              <c:f>'Figure 2.7'!$B$22:$F$22</c:f>
              <c:numCache>
                <c:formatCode>#,##0.0</c:formatCode>
                <c:ptCount val="5"/>
                <c:pt idx="0">
                  <c:v>100</c:v>
                </c:pt>
                <c:pt idx="1">
                  <c:v>100.25845294277869</c:v>
                </c:pt>
                <c:pt idx="2">
                  <c:v>102.07245727580603</c:v>
                </c:pt>
                <c:pt idx="3">
                  <c:v>102.89588601264089</c:v>
                </c:pt>
                <c:pt idx="4">
                  <c:v>103.58815188255018</c:v>
                </c:pt>
              </c:numCache>
            </c:numRef>
          </c:val>
          <c:extLst>
            <c:ext xmlns:c16="http://schemas.microsoft.com/office/drawing/2014/chart" uri="{C3380CC4-5D6E-409C-BE32-E72D297353CC}">
              <c16:uniqueId val="{00000001-7D46-4F55-94BF-551453198615}"/>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r>
                  <a:rPr lang="en-GB" sz="900">
                    <a:solidFill>
                      <a:schemeClr val="tx1"/>
                    </a:solidFill>
                  </a:rPr>
                  <a:t>2023-24 = 100</a:t>
                </a:r>
              </a:p>
            </c:rich>
          </c:tx>
          <c:layout>
            <c:manualLayout>
              <c:xMode val="edge"/>
              <c:yMode val="edge"/>
              <c:x val="1.7341396798055575E-2"/>
              <c:y val="5.2513803805862104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'Figure 2.8'!$A$23</c:f>
              <c:strCache>
                <c:ptCount val="1"/>
                <c:pt idx="0">
                  <c:v>Scottish Landfill Tax (SLfT)</c:v>
                </c:pt>
              </c:strCache>
            </c:strRef>
          </c:tx>
          <c:spPr>
            <a:solidFill>
              <a:schemeClr val="accent5"/>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2.8'!$B$23:$F$23</c:f>
              <c:numCache>
                <c:formatCode>#,##0</c:formatCode>
                <c:ptCount val="5"/>
                <c:pt idx="0">
                  <c:v>-19.209999999999994</c:v>
                </c:pt>
                <c:pt idx="1">
                  <c:v>-21.39</c:v>
                </c:pt>
                <c:pt idx="2">
                  <c:v>-29.299999999999997</c:v>
                </c:pt>
                <c:pt idx="3">
                  <c:v>-76.260000000000005</c:v>
                </c:pt>
                <c:pt idx="4">
                  <c:v>-77.3</c:v>
                </c:pt>
              </c:numCache>
            </c:numRef>
          </c:val>
          <c:extLst>
            <c:ext xmlns:c16="http://schemas.microsoft.com/office/drawing/2014/chart" uri="{C3380CC4-5D6E-409C-BE32-E72D297353CC}">
              <c16:uniqueId val="{00000002-3755-47F9-90AA-E21D38941E3F}"/>
            </c:ext>
          </c:extLst>
        </c:ser>
        <c:ser>
          <c:idx val="1"/>
          <c:order val="1"/>
          <c:tx>
            <c:strRef>
              <c:f>'Figure 2.8'!$A$22</c:f>
              <c:strCache>
                <c:ptCount val="1"/>
                <c:pt idx="0">
                  <c:v>Land and Buildings Transactions Tax (LBTT)</c:v>
                </c:pt>
              </c:strCache>
            </c:strRef>
          </c:tx>
          <c:spPr>
            <a:solidFill>
              <a:schemeClr val="accent1"/>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2.8'!$B$22:$F$22</c:f>
              <c:numCache>
                <c:formatCode>#,##0</c:formatCode>
                <c:ptCount val="5"/>
                <c:pt idx="0">
                  <c:v>256.20000000000005</c:v>
                </c:pt>
                <c:pt idx="1">
                  <c:v>218.95000000000005</c:v>
                </c:pt>
                <c:pt idx="2">
                  <c:v>189.9799999999999</c:v>
                </c:pt>
                <c:pt idx="3">
                  <c:v>174.71000000000004</c:v>
                </c:pt>
                <c:pt idx="4">
                  <c:v>165.17000000000007</c:v>
                </c:pt>
              </c:numCache>
            </c:numRef>
          </c:val>
          <c:extLst>
            <c:ext xmlns:c16="http://schemas.microsoft.com/office/drawing/2014/chart" uri="{C3380CC4-5D6E-409C-BE32-E72D297353CC}">
              <c16:uniqueId val="{00000001-3755-47F9-90AA-E21D38941E3F}"/>
            </c:ext>
          </c:extLst>
        </c:ser>
        <c:ser>
          <c:idx val="0"/>
          <c:order val="2"/>
          <c:tx>
            <c:strRef>
              <c:f>'Figure 2.8'!$A$21</c:f>
              <c:strCache>
                <c:ptCount val="1"/>
                <c:pt idx="0">
                  <c:v>Income tax</c:v>
                </c:pt>
              </c:strCache>
            </c:strRef>
          </c:tx>
          <c:spPr>
            <a:solidFill>
              <a:srgbClr val="009999"/>
            </a:solidFill>
            <a:ln>
              <a:noFill/>
            </a:ln>
            <a:effectLst/>
          </c:spPr>
          <c:invertIfNegative val="0"/>
          <c:cat>
            <c:strRef>
              <c:f>'Figure 2.8'!$B$20:$F$20</c:f>
              <c:strCache>
                <c:ptCount val="5"/>
                <c:pt idx="0">
                  <c:v>2023-24</c:v>
                </c:pt>
                <c:pt idx="1">
                  <c:v>2024-25</c:v>
                </c:pt>
                <c:pt idx="2">
                  <c:v>2025-26</c:v>
                </c:pt>
                <c:pt idx="3">
                  <c:v>2026-27</c:v>
                </c:pt>
                <c:pt idx="4">
                  <c:v>2027-28</c:v>
                </c:pt>
              </c:strCache>
            </c:strRef>
          </c:cat>
          <c:val>
            <c:numRef>
              <c:f>'Figure 2.8'!$B$21:$F$21</c:f>
              <c:numCache>
                <c:formatCode>#,##0</c:formatCode>
                <c:ptCount val="5"/>
                <c:pt idx="0">
                  <c:v>324.71000000000095</c:v>
                </c:pt>
                <c:pt idx="1">
                  <c:v>700.30000000000109</c:v>
                </c:pt>
                <c:pt idx="2">
                  <c:v>914.95999999999913</c:v>
                </c:pt>
                <c:pt idx="3">
                  <c:v>1068.25</c:v>
                </c:pt>
                <c:pt idx="4">
                  <c:v>1331.5999999999985</c:v>
                </c:pt>
              </c:numCache>
            </c:numRef>
          </c:val>
          <c:extLst>
            <c:ext xmlns:c16="http://schemas.microsoft.com/office/drawing/2014/chart" uri="{C3380CC4-5D6E-409C-BE32-E72D297353CC}">
              <c16:uniqueId val="{00000000-3755-47F9-90AA-E21D38941E3F}"/>
            </c:ext>
          </c:extLst>
        </c:ser>
        <c:dLbls>
          <c:showLegendKey val="0"/>
          <c:showVal val="0"/>
          <c:showCatName val="0"/>
          <c:showSerName val="0"/>
          <c:showPercent val="0"/>
          <c:showBubbleSize val="0"/>
        </c:dLbls>
        <c:gapWidth val="150"/>
        <c:overlap val="100"/>
        <c:axId val="1351282896"/>
        <c:axId val="1351284144"/>
      </c:barChart>
      <c:catAx>
        <c:axId val="1351282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351284144"/>
        <c:crosses val="autoZero"/>
        <c:auto val="1"/>
        <c:lblAlgn val="ctr"/>
        <c:lblOffset val="100"/>
        <c:noMultiLvlLbl val="0"/>
      </c:catAx>
      <c:valAx>
        <c:axId val="1351284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solidFill>
                      <a:schemeClr val="tx1"/>
                    </a:solidFill>
                  </a:rPr>
                  <a:t>£ million</a:t>
                </a:r>
              </a:p>
            </c:rich>
          </c:tx>
          <c:layout>
            <c:manualLayout>
              <c:xMode val="edge"/>
              <c:yMode val="edge"/>
              <c:x val="1.6174603174603175E-2"/>
              <c:y val="3.548589013100303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3512828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33CC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rgbClr val="33CCCC"/>
          </a:solidFill>
          <a:ln>
            <a:noFill/>
          </a:ln>
          <a:effectLst/>
        </c:spPr>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33CCCC"/>
          </a:solidFill>
          <a:ln>
            <a:noFill/>
          </a:ln>
          <a:effectLst/>
        </c:spPr>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33CCCC"/>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9983629650288013E-2"/>
          <c:y val="6.094042982835713E-2"/>
          <c:w val="0.86901410051016348"/>
          <c:h val="0.76135846467187929"/>
        </c:manualLayout>
      </c:layout>
      <c:barChart>
        <c:barDir val="col"/>
        <c:grouping val="clustered"/>
        <c:varyColors val="0"/>
        <c:ser>
          <c:idx val="0"/>
          <c:order val="0"/>
          <c:tx>
            <c:strRef>
              <c:f>'Figure 2.11'!$A$22</c:f>
              <c:strCache>
                <c:ptCount val="1"/>
                <c:pt idx="0">
                  <c:v>Nominal</c:v>
                </c:pt>
              </c:strCache>
            </c:strRef>
          </c:tx>
          <c:spPr>
            <a:solidFill>
              <a:srgbClr val="009999"/>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2.11'!$B$21:$F$21</c:f>
              <c:strCache>
                <c:ptCount val="5"/>
                <c:pt idx="0">
                  <c:v>2023-24</c:v>
                </c:pt>
                <c:pt idx="1">
                  <c:v>2024-25</c:v>
                </c:pt>
                <c:pt idx="2">
                  <c:v>2025-26</c:v>
                </c:pt>
                <c:pt idx="3">
                  <c:v>2026-27</c:v>
                </c:pt>
                <c:pt idx="4">
                  <c:v>2027-28</c:v>
                </c:pt>
              </c:strCache>
            </c:strRef>
          </c:cat>
          <c:val>
            <c:numRef>
              <c:f>'Figure 2.11'!$B$22:$F$22</c:f>
              <c:numCache>
                <c:formatCode>#,##0.0</c:formatCode>
                <c:ptCount val="5"/>
                <c:pt idx="0">
                  <c:v>100</c:v>
                </c:pt>
                <c:pt idx="1">
                  <c:v>95.052288793821532</c:v>
                </c:pt>
                <c:pt idx="2">
                  <c:v>92.972838745571877</c:v>
                </c:pt>
                <c:pt idx="3">
                  <c:v>93.294083995259911</c:v>
                </c:pt>
                <c:pt idx="4">
                  <c:v>93.434432335754721</c:v>
                </c:pt>
              </c:numCache>
            </c:numRef>
          </c:val>
          <c:extLst>
            <c:ext xmlns:c16="http://schemas.microsoft.com/office/drawing/2014/chart" uri="{C3380CC4-5D6E-409C-BE32-E72D297353CC}">
              <c16:uniqueId val="{00000000-0CB6-4800-9C5F-8DA4A56CE9BB}"/>
            </c:ext>
          </c:extLst>
        </c:ser>
        <c:ser>
          <c:idx val="1"/>
          <c:order val="1"/>
          <c:tx>
            <c:strRef>
              <c:f>'Figure 2.11'!$A$23</c:f>
              <c:strCache>
                <c:ptCount val="1"/>
                <c:pt idx="0">
                  <c:v>Real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2.11'!$B$21:$F$21</c:f>
              <c:strCache>
                <c:ptCount val="5"/>
                <c:pt idx="0">
                  <c:v>2023-24</c:v>
                </c:pt>
                <c:pt idx="1">
                  <c:v>2024-25</c:v>
                </c:pt>
                <c:pt idx="2">
                  <c:v>2025-26</c:v>
                </c:pt>
                <c:pt idx="3">
                  <c:v>2026-27</c:v>
                </c:pt>
                <c:pt idx="4">
                  <c:v>2027-28</c:v>
                </c:pt>
              </c:strCache>
            </c:strRef>
          </c:cat>
          <c:val>
            <c:numRef>
              <c:f>'Figure 2.11'!$B$23:$F$23</c:f>
              <c:numCache>
                <c:formatCode>#,##0.0</c:formatCode>
                <c:ptCount val="5"/>
                <c:pt idx="0">
                  <c:v>100</c:v>
                </c:pt>
                <c:pt idx="1">
                  <c:v>93.818151718760376</c:v>
                </c:pt>
                <c:pt idx="2">
                  <c:v>91.2802523882049</c:v>
                </c:pt>
                <c:pt idx="3">
                  <c:v>90.495395636142632</c:v>
                </c:pt>
                <c:pt idx="4">
                  <c:v>89.031748106799085</c:v>
                </c:pt>
              </c:numCache>
            </c:numRef>
          </c:val>
          <c:extLst>
            <c:ext xmlns:c16="http://schemas.microsoft.com/office/drawing/2014/chart" uri="{C3380CC4-5D6E-409C-BE32-E72D297353CC}">
              <c16:uniqueId val="{00000001-0CB6-4800-9C5F-8DA4A56CE9BB}"/>
            </c:ext>
          </c:extLst>
        </c:ser>
        <c:dLbls>
          <c:showLegendKey val="0"/>
          <c:showVal val="0"/>
          <c:showCatName val="0"/>
          <c:showSerName val="0"/>
          <c:showPercent val="0"/>
          <c:showBubbleSize val="0"/>
        </c:dLbls>
        <c:gapWidth val="120"/>
        <c:axId val="343103392"/>
        <c:axId val="343102080"/>
      </c:barChart>
      <c:catAx>
        <c:axId val="3431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2080"/>
        <c:crosses val="autoZero"/>
        <c:auto val="1"/>
        <c:lblAlgn val="ctr"/>
        <c:lblOffset val="100"/>
        <c:noMultiLvlLbl val="0"/>
      </c:catAx>
      <c:valAx>
        <c:axId val="343102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rPr>
                  <a:t>2023-24 = 100</a:t>
                </a:r>
              </a:p>
            </c:rich>
          </c:tx>
          <c:layout>
            <c:manualLayout>
              <c:xMode val="edge"/>
              <c:yMode val="edge"/>
              <c:x val="8.6087652940663381E-3"/>
              <c:y val="4.575130718954247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34310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userShapes r:id="rId3"/>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127001</xdr:colOff>
      <xdr:row>3</xdr:row>
      <xdr:rowOff>97118</xdr:rowOff>
    </xdr:from>
    <xdr:to>
      <xdr:col>6</xdr:col>
      <xdr:colOff>472942</xdr:colOff>
      <xdr:row>16</xdr:row>
      <xdr:rowOff>4529</xdr:rowOff>
    </xdr:to>
    <xdr:graphicFrame macro="">
      <xdr:nvGraphicFramePr>
        <xdr:cNvPr id="3" name="Chart 2" descr="This chart shows what has contributed to the nominal terms increase to resource funding from the latest position in 2022-23 to the 2023-24 Budget. Positive changes shown as adding to the total funding envelope, and negative changes doing the opposite. Each item is set out in detail in the table below. ">
          <a:extLst>
            <a:ext uri="{FF2B5EF4-FFF2-40B4-BE49-F238E27FC236}">
              <a16:creationId xmlns:a16="http://schemas.microsoft.com/office/drawing/2014/main" id="{88C77CAB-5D13-4306-AB0F-2FBE8C257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123824</xdr:rowOff>
    </xdr:from>
    <xdr:to>
      <xdr:col>6</xdr:col>
      <xdr:colOff>453330</xdr:colOff>
      <xdr:row>20</xdr:row>
      <xdr:rowOff>0</xdr:rowOff>
    </xdr:to>
    <xdr:graphicFrame macro="">
      <xdr:nvGraphicFramePr>
        <xdr:cNvPr id="2" name="Chart 1" descr="The chart shows the difference between nominal and real growth in resource funding from the latest position in 2022-23 to 2023-24. A significant nominal increase of almost  £1.7 billion, once adjusted for inflation, is less than £280 million in real terms. ">
          <a:extLst>
            <a:ext uri="{FF2B5EF4-FFF2-40B4-BE49-F238E27FC236}">
              <a16:creationId xmlns:a16="http://schemas.microsoft.com/office/drawing/2014/main" id="{DB3DC136-E0B5-B490-16C9-F3567765EF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3</xdr:row>
      <xdr:rowOff>95251</xdr:rowOff>
    </xdr:from>
    <xdr:to>
      <xdr:col>8</xdr:col>
      <xdr:colOff>165899</xdr:colOff>
      <xdr:row>20</xdr:row>
      <xdr:rowOff>78676</xdr:rowOff>
    </xdr:to>
    <xdr:graphicFrame macro="">
      <xdr:nvGraphicFramePr>
        <xdr:cNvPr id="3" name="Chart 2" descr="This shows how CPI and the GDP deflator have evolved since 2008-09 in their measure of price increases. CPI always grows slightly faster than the GDP deflator, but the gap is similar and relatively small between each measure up to 2020-21. &#10;&#10;Since then, under CPI prices have increased much faster than under the GDP deflator. While this rate of growth slows later on, a large gap will persist between the two measures as a result of this short-term divergence. ">
          <a:extLst>
            <a:ext uri="{FF2B5EF4-FFF2-40B4-BE49-F238E27FC236}">
              <a16:creationId xmlns:a16="http://schemas.microsoft.com/office/drawing/2014/main" id="{3182D51C-1F0B-4A05-95FE-6257C1264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3</xdr:row>
      <xdr:rowOff>17253</xdr:rowOff>
    </xdr:from>
    <xdr:to>
      <xdr:col>6</xdr:col>
      <xdr:colOff>134150</xdr:colOff>
      <xdr:row>16</xdr:row>
      <xdr:rowOff>5650</xdr:rowOff>
    </xdr:to>
    <xdr:graphicFrame macro="">
      <xdr:nvGraphicFramePr>
        <xdr:cNvPr id="2" name="Chart 1" descr="This shows what has contributed to the real terms increase to expected resource funding, with positive changes shown as adding to the total funding envelope, and negative changes doing the opposite. Each item is set out in detail in the table below. &#10;">
          <a:extLst>
            <a:ext uri="{FF2B5EF4-FFF2-40B4-BE49-F238E27FC236}">
              <a16:creationId xmlns:a16="http://schemas.microsoft.com/office/drawing/2014/main" id="{8E6B8003-671D-44EC-93E1-714AB36AD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800099</xdr:colOff>
      <xdr:row>19</xdr:row>
      <xdr:rowOff>0</xdr:rowOff>
    </xdr:to>
    <xdr:graphicFrame macro="">
      <xdr:nvGraphicFramePr>
        <xdr:cNvPr id="2" name="Chart 1" descr="This shows how resource funding increases over the medium-term. Both nominal and real terms funding grow gradually over the period, but real terms growth is slower. By 2027-28 we expect resource funding to be 9 per cent higher than in 2023-24, but 4 per cent higher in real terms. ">
          <a:extLst>
            <a:ext uri="{FF2B5EF4-FFF2-40B4-BE49-F238E27FC236}">
              <a16:creationId xmlns:a16="http://schemas.microsoft.com/office/drawing/2014/main" id="{3E758793-E838-4D0C-B45A-2E5383AB9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57150</xdr:colOff>
      <xdr:row>3</xdr:row>
      <xdr:rowOff>84137</xdr:rowOff>
    </xdr:from>
    <xdr:to>
      <xdr:col>4</xdr:col>
      <xdr:colOff>524675</xdr:colOff>
      <xdr:row>18</xdr:row>
      <xdr:rowOff>69512</xdr:rowOff>
    </xdr:to>
    <xdr:graphicFrame macro="">
      <xdr:nvGraphicFramePr>
        <xdr:cNvPr id="2" name="Chart 1" descr="This shows how tax net positions are expected to change in the five year to 2027-28. The Income tax net position is forecast to grow quickly over the medium-term, while that for LBTT remains positive throughout the forecast horizon but reducing in size over time. There is a small negative  net position for SLfT that gets larger over time, but the overall net position is increasingly positive over time, mainly driven by the income tax one. ">
          <a:extLst>
            <a:ext uri="{FF2B5EF4-FFF2-40B4-BE49-F238E27FC236}">
              <a16:creationId xmlns:a16="http://schemas.microsoft.com/office/drawing/2014/main" id="{651A9B4B-0356-2743-282D-99D093C25B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95250</xdr:rowOff>
    </xdr:from>
    <xdr:to>
      <xdr:col>7</xdr:col>
      <xdr:colOff>161925</xdr:colOff>
      <xdr:row>19</xdr:row>
      <xdr:rowOff>107250</xdr:rowOff>
    </xdr:to>
    <xdr:graphicFrame macro="">
      <xdr:nvGraphicFramePr>
        <xdr:cNvPr id="2" name="Chart 1" descr="This shows how capital funding decreases over the forecast horizon. Both nominal and real terms funding fall initially, but nominal funding is flat from 2025-26. Real terms funding continues to fall over the medium-term as forecast inflation keeps eroding the cash value of capital funding.">
          <a:extLst>
            <a:ext uri="{FF2B5EF4-FFF2-40B4-BE49-F238E27FC236}">
              <a16:creationId xmlns:a16="http://schemas.microsoft.com/office/drawing/2014/main" id="{3827094F-4714-4677-BAE2-FD06B05D1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0.41743</cdr:x>
      <cdr:y>0.10002</cdr:y>
    </cdr:from>
    <cdr:to>
      <cdr:x>0.53671</cdr:x>
      <cdr:y>0.18172</cdr:y>
    </cdr:to>
    <cdr:sp macro="" textlink="">
      <cdr:nvSpPr>
        <cdr:cNvPr id="2" name="TextBox 1"/>
        <cdr:cNvSpPr txBox="1"/>
      </cdr:nvSpPr>
      <cdr:spPr>
        <a:xfrm xmlns:a="http://schemas.openxmlformats.org/drawingml/2006/main">
          <a:off x="3200121" y="480172"/>
          <a:ext cx="914400" cy="392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gems\Monitoring\Accounting%20Adjustments%20Forecast\NationalAccounts_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gems\Monitoring\Accounting%20Adjustments%20Forecast\Budget%202010%20Working%20Files\Budget%202010_NATIONAL%20ACCOUNTS%20ADJUSTMEN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ris42.sharepoint.com/Monitoring/Accounting%20Adjustments%20Forecast/March%202011%20Forecast/March%202011_NAA%20Foreca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ris42.sharepoint.com/Data/rhmtfmuneer1/Temp/2013-08-30%20Scorecard%20with%20static%20cover%20shee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ris42.sharepoint.com/groups/PSF/PEF/FSBR2012/PEF%20Budget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ris42.sharepoint.com/DEL%20allocations%20branch/1.%20Modelling/191106%20-%20RDEL%20model%20v8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tris42.sharepoint.com/DEL%20Branch/Capital/SR15%20prep/Dept%20squeeze%20model/Dept%20squeeze%20calculator%20LIVE.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roups\PSF\EFO\Autumn%202014\Spending\Measures\Scorecard%20app\OBR%20Scorecard%20&amp;%20supplementary%20table%20FINAL%2028.11.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447921\Objective\Director\Cache\erdm.scotland.gov.uk%208443%20uA21237\A35893241\Model%20-%20Capital%20Borrowing%20-%20MASTER%20VERSIO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utumn%202015/Charts%20and%20Tables/Chapter%203/NED%20AS15.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8%20Scorecard%20Uncertainty.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ris42.sharepoint.com/Data/rhmtngregory/Debt%20Interest%20PORTAL!%20Budget%202013%20R2%20(version%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mt-shares.hmt.local\HMTDATA7GROUPS$\Budget%202014\Scorecards\2013-12-10%20Scorecard.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ris42.sharepoint.com/Data/rhmtmphillips/Temp/Debt%20interest%20payments%20model%20AS14%20Round%202%20with%202014-15%20outtur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mt-shares.hmt.local\HMTDATA7GROUPS$\Autumn%202013\Internal%20Scorecards\2013-11-27%20Scorecard%20CORE.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cdn.obr.uk/Groups/Documents%20and%20research/Admin/Marcus/Forecast%20errors/Forecast%20Errors%20-%20autum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bruce/Report_Templates/SDS_Dev/CIMVIE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ris42.sharepoint.com/Data/RHMTFMuneer1/2013-08-30%20Scorecard%20with%20static%20cover%20shee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ris42.sharepoint.com/DEL%20Branch/OBR/2017%20March%20Budget/Round%204/20170304%20OBR%20Scorecard%20v1%20-%201100AM.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ris42.sharepoint.com/11)%20AS-SR2015/OBR%20Scorecard/20151112%204th%20Scorecard%20to%20OBR%20v1.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cdn.obr.uk/Groups/Documents%20and%20research/Economic%20and%20Fiscal%20Outlook/Archive/Budget%202016/Charts%20and%20Tables/Chapter%202/Chapter%20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rkyv\Open\OSCAR%20Chart%20of%20Accounts%7bdb5-doc4461604-ma4-mi1%7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ris42.sharepoint.com/rkyv/CheckOut/Long-term%20model%202009%7bdb5-doc3966101-ma1-mi14%7d.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ris42.sharepoint.com/sites/hmt_is_pubspnd/In%20Year%20Spending%20Control/Covid-19%20tracking/Tally/Departmental%20Returns/WSR/200326%20CV19%20spending%20measures%20tracker_W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_LOADFILE"/>
      <sheetName val="PSAT SUMMARY"/>
      <sheetName val="ESA_SUMMARY"/>
      <sheetName val="ADJUSTMENTS"/>
      <sheetName val="OTHER"/>
      <sheetName val="ONS_FORECAST"/>
      <sheetName val="ONS_OUTTURN"/>
      <sheetName val="ADJUST_COINS"/>
      <sheetName val="COINS_FORECAST_SUMMARY"/>
      <sheetName val="COINS_FORECAST_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Print"/>
    </sheetNames>
    <sheetDataSet>
      <sheetData sheetId="0" refreshError="1"/>
      <sheetData sheetId="1" refreshError="1"/>
      <sheetData sheetId="2" refreshError="1"/>
      <sheetData sheetId="3" refreshError="1">
        <row r="1">
          <cell r="P1">
            <v>6</v>
          </cell>
          <cell r="Q1">
            <v>7</v>
          </cell>
          <cell r="R1">
            <v>8</v>
          </cell>
          <cell r="S1">
            <v>9</v>
          </cell>
        </row>
        <row r="2">
          <cell r="B2" t="str">
            <v>PEFID</v>
          </cell>
          <cell r="P2" t="str">
            <v>2004/05</v>
          </cell>
          <cell r="Q2" t="str">
            <v>2005/06</v>
          </cell>
          <cell r="R2" t="str">
            <v>2006/07</v>
          </cell>
          <cell r="S2" t="str">
            <v>2007/08</v>
          </cell>
          <cell r="T2" t="str">
            <v>2008/09</v>
          </cell>
          <cell r="U2" t="str">
            <v>2009/10</v>
          </cell>
          <cell r="V2" t="str">
            <v>2010/11</v>
          </cell>
          <cell r="W2" t="str">
            <v>2011/12</v>
          </cell>
          <cell r="X2" t="str">
            <v>2012/13</v>
          </cell>
        </row>
        <row r="3">
          <cell r="B3" t="str">
            <v>BBC1</v>
          </cell>
          <cell r="P3">
            <v>32</v>
          </cell>
          <cell r="Q3">
            <v>14</v>
          </cell>
          <cell r="R3">
            <v>0</v>
          </cell>
          <cell r="S3">
            <v>0</v>
          </cell>
          <cell r="T3">
            <v>0</v>
          </cell>
          <cell r="U3">
            <v>0</v>
          </cell>
          <cell r="V3">
            <v>0</v>
          </cell>
          <cell r="W3">
            <v>0</v>
          </cell>
          <cell r="X3">
            <v>0</v>
          </cell>
        </row>
        <row r="4">
          <cell r="B4" t="str">
            <v>TMPK</v>
          </cell>
          <cell r="P4">
            <v>45</v>
          </cell>
          <cell r="Q4">
            <v>15</v>
          </cell>
          <cell r="R4">
            <v>6</v>
          </cell>
          <cell r="S4">
            <v>0</v>
          </cell>
          <cell r="T4">
            <v>0</v>
          </cell>
          <cell r="U4">
            <v>0</v>
          </cell>
          <cell r="V4">
            <v>0</v>
          </cell>
          <cell r="W4">
            <v>0</v>
          </cell>
          <cell r="X4">
            <v>0</v>
          </cell>
        </row>
        <row r="5">
          <cell r="B5" t="str">
            <v>BBC1</v>
          </cell>
          <cell r="P5">
            <v>-39</v>
          </cell>
          <cell r="Q5">
            <v>0</v>
          </cell>
          <cell r="R5">
            <v>0</v>
          </cell>
          <cell r="S5">
            <v>0</v>
          </cell>
          <cell r="T5">
            <v>0</v>
          </cell>
          <cell r="U5">
            <v>0</v>
          </cell>
          <cell r="V5">
            <v>0</v>
          </cell>
          <cell r="W5">
            <v>0</v>
          </cell>
          <cell r="X5">
            <v>0</v>
          </cell>
        </row>
        <row r="6">
          <cell r="B6" t="str">
            <v>BBC1</v>
          </cell>
          <cell r="P6">
            <v>-39</v>
          </cell>
          <cell r="Q6">
            <v>0</v>
          </cell>
          <cell r="R6">
            <v>0</v>
          </cell>
          <cell r="S6">
            <v>0</v>
          </cell>
          <cell r="T6">
            <v>0</v>
          </cell>
          <cell r="U6">
            <v>0</v>
          </cell>
          <cell r="V6">
            <v>0</v>
          </cell>
          <cell r="W6">
            <v>0</v>
          </cell>
          <cell r="X6">
            <v>0</v>
          </cell>
        </row>
        <row r="7">
          <cell r="B7" t="str">
            <v>ACTC</v>
          </cell>
          <cell r="P7">
            <v>225</v>
          </cell>
          <cell r="Q7">
            <v>253</v>
          </cell>
          <cell r="R7">
            <v>387</v>
          </cell>
          <cell r="S7">
            <v>400.8</v>
          </cell>
          <cell r="T7">
            <v>317.60000000000002</v>
          </cell>
          <cell r="U7">
            <v>233.6</v>
          </cell>
          <cell r="V7">
            <v>29.6</v>
          </cell>
          <cell r="W7">
            <v>0</v>
          </cell>
          <cell r="X7">
            <v>0</v>
          </cell>
        </row>
        <row r="8">
          <cell r="B8" t="str">
            <v>AQIN</v>
          </cell>
          <cell r="P8">
            <v>0</v>
          </cell>
          <cell r="Q8">
            <v>356</v>
          </cell>
          <cell r="R8">
            <v>0</v>
          </cell>
          <cell r="S8">
            <v>0</v>
          </cell>
          <cell r="T8">
            <v>0</v>
          </cell>
          <cell r="U8">
            <v>0</v>
          </cell>
          <cell r="V8">
            <v>0</v>
          </cell>
          <cell r="W8">
            <v>0</v>
          </cell>
          <cell r="X8">
            <v>0</v>
          </cell>
        </row>
        <row r="9">
          <cell r="B9" t="str">
            <v>AMTS</v>
          </cell>
          <cell r="P9">
            <v>196</v>
          </cell>
          <cell r="Q9">
            <v>215</v>
          </cell>
          <cell r="R9">
            <v>288</v>
          </cell>
          <cell r="S9">
            <v>377.1</v>
          </cell>
          <cell r="T9">
            <v>456.19999999999993</v>
          </cell>
          <cell r="U9">
            <v>535.29999999999995</v>
          </cell>
          <cell r="V9">
            <v>614.4</v>
          </cell>
          <cell r="W9">
            <v>693.5</v>
          </cell>
          <cell r="X9">
            <v>772.59999999999991</v>
          </cell>
        </row>
        <row r="10">
          <cell r="B10" t="str">
            <v>AMTS</v>
          </cell>
          <cell r="P10">
            <v>36</v>
          </cell>
          <cell r="Q10">
            <v>48</v>
          </cell>
          <cell r="R10">
            <v>60</v>
          </cell>
          <cell r="S10">
            <v>79.2</v>
          </cell>
          <cell r="T10">
            <v>96</v>
          </cell>
          <cell r="U10">
            <v>112.8</v>
          </cell>
          <cell r="V10">
            <v>129.60000000000002</v>
          </cell>
          <cell r="W10">
            <v>146.4</v>
          </cell>
          <cell r="X10">
            <v>163.20000000000002</v>
          </cell>
        </row>
        <row r="11">
          <cell r="B11" t="str">
            <v>AMTS</v>
          </cell>
          <cell r="P11">
            <v>2062</v>
          </cell>
          <cell r="Q11">
            <v>1824</v>
          </cell>
          <cell r="R11">
            <v>1926</v>
          </cell>
          <cell r="S11">
            <v>2046.1</v>
          </cell>
          <cell r="T11">
            <v>2087</v>
          </cell>
          <cell r="U11">
            <v>2127.9</v>
          </cell>
          <cell r="V11">
            <v>2168.8000000000002</v>
          </cell>
          <cell r="W11">
            <v>2209.6999999999998</v>
          </cell>
          <cell r="X11">
            <v>2250.6</v>
          </cell>
        </row>
        <row r="12">
          <cell r="B12" t="str">
            <v>ANUC</v>
          </cell>
          <cell r="P12">
            <v>0</v>
          </cell>
          <cell r="Q12">
            <v>720</v>
          </cell>
          <cell r="R12">
            <v>0</v>
          </cell>
          <cell r="S12">
            <v>0</v>
          </cell>
          <cell r="T12">
            <v>0</v>
          </cell>
          <cell r="U12">
            <v>0</v>
          </cell>
          <cell r="V12">
            <v>0</v>
          </cell>
          <cell r="W12">
            <v>0</v>
          </cell>
          <cell r="X12">
            <v>0</v>
          </cell>
        </row>
        <row r="13">
          <cell r="B13" t="str">
            <v>ANUC</v>
          </cell>
          <cell r="P13">
            <v>289</v>
          </cell>
          <cell r="Q13">
            <v>0</v>
          </cell>
          <cell r="R13">
            <v>0</v>
          </cell>
          <cell r="S13">
            <v>0</v>
          </cell>
          <cell r="T13">
            <v>0</v>
          </cell>
          <cell r="U13">
            <v>0</v>
          </cell>
          <cell r="V13">
            <v>0</v>
          </cell>
          <cell r="W13">
            <v>0</v>
          </cell>
          <cell r="X13">
            <v>0</v>
          </cell>
        </row>
        <row r="14">
          <cell r="B14" t="str">
            <v>G7M8</v>
          </cell>
          <cell r="P14">
            <v>2</v>
          </cell>
          <cell r="Q14">
            <v>2</v>
          </cell>
          <cell r="R14">
            <v>0</v>
          </cell>
          <cell r="S14">
            <v>0.39999999999999991</v>
          </cell>
          <cell r="T14">
            <v>0</v>
          </cell>
          <cell r="U14">
            <v>-0.39999999999999991</v>
          </cell>
          <cell r="V14">
            <v>-0.79999999999999982</v>
          </cell>
          <cell r="W14">
            <v>-1.1999999999999997</v>
          </cell>
          <cell r="X14">
            <v>-1.6</v>
          </cell>
        </row>
        <row r="15">
          <cell r="B15" t="str">
            <v>-D29K</v>
          </cell>
          <cell r="P15">
            <v>739</v>
          </cell>
          <cell r="Q15">
            <v>0</v>
          </cell>
          <cell r="R15">
            <v>0</v>
          </cell>
          <cell r="S15">
            <v>0</v>
          </cell>
          <cell r="T15">
            <v>0</v>
          </cell>
          <cell r="U15">
            <v>0</v>
          </cell>
          <cell r="V15">
            <v>0</v>
          </cell>
          <cell r="W15">
            <v>0</v>
          </cell>
          <cell r="X15">
            <v>0</v>
          </cell>
        </row>
        <row r="16">
          <cell r="B16" t="str">
            <v>ATNK</v>
          </cell>
          <cell r="P16">
            <v>-1884</v>
          </cell>
          <cell r="Q16">
            <v>-532</v>
          </cell>
          <cell r="R16">
            <v>-3</v>
          </cell>
          <cell r="S16">
            <v>0</v>
          </cell>
          <cell r="T16">
            <v>0</v>
          </cell>
          <cell r="U16">
            <v>0</v>
          </cell>
          <cell r="V16">
            <v>0</v>
          </cell>
          <cell r="W16">
            <v>0</v>
          </cell>
          <cell r="X16">
            <v>0</v>
          </cell>
        </row>
        <row r="17">
          <cell r="B17" t="str">
            <v>-ABN1</v>
          </cell>
          <cell r="P17">
            <v>0</v>
          </cell>
          <cell r="Q17">
            <v>-15579</v>
          </cell>
          <cell r="R17">
            <v>0</v>
          </cell>
          <cell r="S17">
            <v>0</v>
          </cell>
          <cell r="T17">
            <v>0</v>
          </cell>
          <cell r="U17">
            <v>0</v>
          </cell>
          <cell r="V17">
            <v>0</v>
          </cell>
          <cell r="W17">
            <v>0</v>
          </cell>
          <cell r="X17">
            <v>0</v>
          </cell>
        </row>
        <row r="18">
          <cell r="B18" t="str">
            <v>IGNORE</v>
          </cell>
          <cell r="P18">
            <v>1157</v>
          </cell>
          <cell r="Q18">
            <v>1108</v>
          </cell>
          <cell r="R18">
            <v>1112</v>
          </cell>
          <cell r="S18">
            <v>0</v>
          </cell>
          <cell r="T18">
            <v>0</v>
          </cell>
          <cell r="U18">
            <v>0</v>
          </cell>
          <cell r="V18">
            <v>0</v>
          </cell>
          <cell r="W18">
            <v>0</v>
          </cell>
          <cell r="X18">
            <v>0</v>
          </cell>
        </row>
        <row r="19">
          <cell r="B19" t="str">
            <v>IGNORE</v>
          </cell>
          <cell r="P19">
            <v>-139</v>
          </cell>
          <cell r="Q19">
            <v>-172</v>
          </cell>
          <cell r="R19">
            <v>-266</v>
          </cell>
          <cell r="S19">
            <v>0</v>
          </cell>
          <cell r="T19">
            <v>0</v>
          </cell>
          <cell r="U19">
            <v>0</v>
          </cell>
          <cell r="V19">
            <v>0</v>
          </cell>
          <cell r="W19">
            <v>0</v>
          </cell>
          <cell r="X19">
            <v>0</v>
          </cell>
        </row>
        <row r="20">
          <cell r="B20" t="str">
            <v>BBC2</v>
          </cell>
          <cell r="P20">
            <v>10</v>
          </cell>
          <cell r="Q20">
            <v>0</v>
          </cell>
          <cell r="R20">
            <v>0</v>
          </cell>
          <cell r="S20">
            <v>0</v>
          </cell>
          <cell r="T20">
            <v>0</v>
          </cell>
          <cell r="U20">
            <v>0</v>
          </cell>
          <cell r="V20">
            <v>0</v>
          </cell>
          <cell r="W20">
            <v>0</v>
          </cell>
          <cell r="X20">
            <v>0</v>
          </cell>
        </row>
        <row r="21">
          <cell r="B21" t="str">
            <v>AGGE</v>
          </cell>
          <cell r="P21">
            <v>105</v>
          </cell>
          <cell r="Q21">
            <v>97</v>
          </cell>
          <cell r="R21">
            <v>96</v>
          </cell>
          <cell r="S21">
            <v>102.26885711004769</v>
          </cell>
          <cell r="T21">
            <v>107.08896769216426</v>
          </cell>
          <cell r="U21">
            <v>111.98730731337226</v>
          </cell>
          <cell r="V21">
            <v>117.64698414642616</v>
          </cell>
          <cell r="W21">
            <v>122.91426202037462</v>
          </cell>
          <cell r="X21">
            <v>128.53131303116723</v>
          </cell>
        </row>
        <row r="22">
          <cell r="B22" t="str">
            <v>DEF1</v>
          </cell>
          <cell r="P22">
            <v>-33</v>
          </cell>
          <cell r="Q22">
            <v>0</v>
          </cell>
          <cell r="R22">
            <v>0</v>
          </cell>
          <cell r="S22">
            <v>0</v>
          </cell>
          <cell r="T22">
            <v>0</v>
          </cell>
          <cell r="U22">
            <v>0</v>
          </cell>
          <cell r="V22">
            <v>0</v>
          </cell>
          <cell r="W22">
            <v>0</v>
          </cell>
          <cell r="X22">
            <v>0</v>
          </cell>
        </row>
        <row r="23">
          <cell r="B23" t="str">
            <v>DEF1</v>
          </cell>
          <cell r="P23">
            <v>0</v>
          </cell>
          <cell r="Q23">
            <v>-118</v>
          </cell>
          <cell r="R23">
            <v>0</v>
          </cell>
          <cell r="S23">
            <v>0</v>
          </cell>
          <cell r="T23">
            <v>0</v>
          </cell>
          <cell r="U23">
            <v>0</v>
          </cell>
          <cell r="V23">
            <v>0</v>
          </cell>
          <cell r="W23">
            <v>0</v>
          </cell>
          <cell r="X23">
            <v>0</v>
          </cell>
        </row>
        <row r="24">
          <cell r="B24" t="str">
            <v>DEF1</v>
          </cell>
          <cell r="P24">
            <v>0</v>
          </cell>
          <cell r="Q24">
            <v>-190</v>
          </cell>
          <cell r="R24">
            <v>0</v>
          </cell>
          <cell r="S24">
            <v>0</v>
          </cell>
          <cell r="T24">
            <v>0</v>
          </cell>
          <cell r="U24">
            <v>0</v>
          </cell>
          <cell r="V24">
            <v>0</v>
          </cell>
          <cell r="W24">
            <v>0</v>
          </cell>
          <cell r="X24">
            <v>0</v>
          </cell>
        </row>
        <row r="25">
          <cell r="B25" t="str">
            <v>REC1</v>
          </cell>
          <cell r="P25">
            <v>0</v>
          </cell>
          <cell r="Q25">
            <v>0</v>
          </cell>
          <cell r="R25">
            <v>113</v>
          </cell>
          <cell r="S25">
            <v>112.56100000000001</v>
          </cell>
          <cell r="T25">
            <v>0</v>
          </cell>
          <cell r="U25">
            <v>0</v>
          </cell>
          <cell r="V25">
            <v>0</v>
          </cell>
          <cell r="W25">
            <v>0</v>
          </cell>
          <cell r="X25">
            <v>0</v>
          </cell>
        </row>
        <row r="26">
          <cell r="B26" t="str">
            <v>REC1</v>
          </cell>
          <cell r="P26">
            <v>-2</v>
          </cell>
          <cell r="Q26">
            <v>-39</v>
          </cell>
          <cell r="R26">
            <v>0</v>
          </cell>
          <cell r="S26">
            <v>0</v>
          </cell>
          <cell r="T26">
            <v>0</v>
          </cell>
          <cell r="U26">
            <v>0</v>
          </cell>
          <cell r="V26">
            <v>0</v>
          </cell>
          <cell r="W26">
            <v>0</v>
          </cell>
          <cell r="X26">
            <v>0</v>
          </cell>
        </row>
        <row r="27">
          <cell r="B27" t="str">
            <v>ASWI</v>
          </cell>
          <cell r="P27">
            <v>172</v>
          </cell>
          <cell r="Q27">
            <v>216</v>
          </cell>
          <cell r="R27">
            <v>332</v>
          </cell>
          <cell r="S27">
            <v>519.99099999999999</v>
          </cell>
          <cell r="T27">
            <v>257.012</v>
          </cell>
          <cell r="U27">
            <v>262.012</v>
          </cell>
          <cell r="V27">
            <v>284.31200000000001</v>
          </cell>
          <cell r="W27">
            <v>0</v>
          </cell>
          <cell r="X27">
            <v>0</v>
          </cell>
        </row>
        <row r="28">
          <cell r="B28" t="str">
            <v>IGNORE</v>
          </cell>
          <cell r="P28">
            <v>0</v>
          </cell>
          <cell r="Q28">
            <v>0</v>
          </cell>
          <cell r="R28">
            <v>-1788</v>
          </cell>
          <cell r="S28">
            <v>0</v>
          </cell>
          <cell r="T28">
            <v>0</v>
          </cell>
          <cell r="U28">
            <v>0</v>
          </cell>
          <cell r="V28">
            <v>0</v>
          </cell>
          <cell r="W28">
            <v>0</v>
          </cell>
          <cell r="X28">
            <v>0</v>
          </cell>
        </row>
        <row r="29">
          <cell r="B29" t="str">
            <v>IGNORE</v>
          </cell>
          <cell r="P29">
            <v>0</v>
          </cell>
          <cell r="Q29">
            <v>0</v>
          </cell>
          <cell r="R29">
            <v>-110</v>
          </cell>
          <cell r="S29">
            <v>0</v>
          </cell>
          <cell r="T29">
            <v>0</v>
          </cell>
          <cell r="U29">
            <v>0</v>
          </cell>
          <cell r="V29">
            <v>0</v>
          </cell>
          <cell r="W29">
            <v>0</v>
          </cell>
          <cell r="X29">
            <v>0</v>
          </cell>
        </row>
        <row r="30">
          <cell r="B30" t="str">
            <v>IGNORE</v>
          </cell>
          <cell r="P30">
            <v>-3084</v>
          </cell>
          <cell r="Q30">
            <v>-704</v>
          </cell>
          <cell r="R30">
            <v>-2300</v>
          </cell>
          <cell r="S30">
            <v>0</v>
          </cell>
          <cell r="T30">
            <v>0</v>
          </cell>
          <cell r="U30">
            <v>0</v>
          </cell>
          <cell r="V30">
            <v>0</v>
          </cell>
          <cell r="W30">
            <v>0</v>
          </cell>
          <cell r="X30">
            <v>0</v>
          </cell>
        </row>
        <row r="31">
          <cell r="B31" t="str">
            <v>ACMP</v>
          </cell>
          <cell r="P31">
            <v>-802</v>
          </cell>
          <cell r="Q31">
            <v>-896</v>
          </cell>
          <cell r="R31">
            <v>-820</v>
          </cell>
          <cell r="S31">
            <v>-743.53</v>
          </cell>
          <cell r="T31">
            <v>-719.56</v>
          </cell>
          <cell r="U31">
            <v>-1169.3720000000001</v>
          </cell>
          <cell r="V31">
            <v>-1290.3720000000001</v>
          </cell>
          <cell r="W31">
            <v>0</v>
          </cell>
          <cell r="X31">
            <v>0</v>
          </cell>
        </row>
        <row r="32">
          <cell r="B32" t="str">
            <v>-ZMMW</v>
          </cell>
          <cell r="P32">
            <v>-18</v>
          </cell>
          <cell r="Q32">
            <v>-18</v>
          </cell>
          <cell r="R32">
            <v>-18</v>
          </cell>
          <cell r="S32">
            <v>-13.2</v>
          </cell>
          <cell r="T32">
            <v>-10.799999999999997</v>
          </cell>
          <cell r="U32">
            <v>-8.3999999999999986</v>
          </cell>
          <cell r="V32">
            <v>-6</v>
          </cell>
          <cell r="W32">
            <v>-3.5999999999999979</v>
          </cell>
          <cell r="X32">
            <v>-1.1999999999999993</v>
          </cell>
        </row>
        <row r="33">
          <cell r="B33" t="str">
            <v>-G92V</v>
          </cell>
          <cell r="P33">
            <v>0</v>
          </cell>
          <cell r="Q33">
            <v>-78</v>
          </cell>
          <cell r="R33">
            <v>0</v>
          </cell>
          <cell r="S33">
            <v>-78.599000000000004</v>
          </cell>
          <cell r="T33">
            <v>0</v>
          </cell>
          <cell r="U33">
            <v>0</v>
          </cell>
          <cell r="V33">
            <v>0</v>
          </cell>
          <cell r="W33">
            <v>0</v>
          </cell>
          <cell r="X33">
            <v>0</v>
          </cell>
        </row>
        <row r="34">
          <cell r="B34" t="str">
            <v>-G92U</v>
          </cell>
          <cell r="P34">
            <v>0</v>
          </cell>
          <cell r="Q34">
            <v>-46</v>
          </cell>
          <cell r="R34">
            <v>0</v>
          </cell>
          <cell r="S34">
            <v>-50.616</v>
          </cell>
          <cell r="T34">
            <v>0</v>
          </cell>
          <cell r="U34">
            <v>0</v>
          </cell>
          <cell r="V34">
            <v>0</v>
          </cell>
          <cell r="W34">
            <v>0</v>
          </cell>
          <cell r="X34">
            <v>0</v>
          </cell>
        </row>
        <row r="35">
          <cell r="B35" t="str">
            <v>ADAC</v>
          </cell>
          <cell r="P35">
            <v>191</v>
          </cell>
          <cell r="Q35">
            <v>186</v>
          </cell>
          <cell r="R35">
            <v>95</v>
          </cell>
          <cell r="S35">
            <v>90.956000000000003</v>
          </cell>
          <cell r="T35">
            <v>90.954999999999998</v>
          </cell>
          <cell r="U35">
            <v>90.954999999999998</v>
          </cell>
          <cell r="V35">
            <v>90.954999999999998</v>
          </cell>
          <cell r="W35">
            <v>0</v>
          </cell>
          <cell r="X35">
            <v>0</v>
          </cell>
        </row>
        <row r="36">
          <cell r="B36" t="str">
            <v>GWN6</v>
          </cell>
          <cell r="P36">
            <v>0</v>
          </cell>
          <cell r="Q36">
            <v>0</v>
          </cell>
          <cell r="R36">
            <v>0</v>
          </cell>
          <cell r="S36">
            <v>0</v>
          </cell>
          <cell r="T36">
            <v>0</v>
          </cell>
          <cell r="U36">
            <v>0</v>
          </cell>
          <cell r="V36">
            <v>0</v>
          </cell>
          <cell r="W36">
            <v>0</v>
          </cell>
          <cell r="X36">
            <v>0</v>
          </cell>
        </row>
        <row r="37">
          <cell r="B37" t="str">
            <v>IGNORE</v>
          </cell>
          <cell r="P37">
            <v>0</v>
          </cell>
          <cell r="Q37">
            <v>0</v>
          </cell>
          <cell r="R37">
            <v>-365</v>
          </cell>
          <cell r="S37">
            <v>0</v>
          </cell>
          <cell r="T37">
            <v>0</v>
          </cell>
          <cell r="U37">
            <v>0</v>
          </cell>
          <cell r="V37">
            <v>0</v>
          </cell>
          <cell r="W37">
            <v>0</v>
          </cell>
          <cell r="X37">
            <v>0</v>
          </cell>
        </row>
        <row r="38">
          <cell r="B38" t="str">
            <v>PRV1</v>
          </cell>
          <cell r="P38">
            <v>-40</v>
          </cell>
          <cell r="Q38">
            <v>-40</v>
          </cell>
          <cell r="R38">
            <v>0</v>
          </cell>
          <cell r="S38">
            <v>0</v>
          </cell>
          <cell r="T38">
            <v>0</v>
          </cell>
          <cell r="U38">
            <v>0</v>
          </cell>
          <cell r="V38">
            <v>0</v>
          </cell>
          <cell r="W38">
            <v>0</v>
          </cell>
          <cell r="X38">
            <v>0</v>
          </cell>
        </row>
        <row r="39">
          <cell r="B39" t="str">
            <v>-ADFD</v>
          </cell>
          <cell r="P39">
            <v>0</v>
          </cell>
          <cell r="Q39">
            <v>-21</v>
          </cell>
          <cell r="R39">
            <v>-9</v>
          </cell>
          <cell r="S39">
            <v>-15.212</v>
          </cell>
          <cell r="T39">
            <v>-59.665999999999997</v>
          </cell>
          <cell r="U39">
            <v>0</v>
          </cell>
          <cell r="V39">
            <v>0</v>
          </cell>
          <cell r="W39">
            <v>0</v>
          </cell>
          <cell r="X39">
            <v>0</v>
          </cell>
        </row>
        <row r="40">
          <cell r="B40" t="str">
            <v>FISM</v>
          </cell>
          <cell r="P40">
            <v>71</v>
          </cell>
          <cell r="Q40">
            <v>79</v>
          </cell>
          <cell r="R40">
            <v>0</v>
          </cell>
          <cell r="S40">
            <v>42.2</v>
          </cell>
          <cell r="T40">
            <v>43.4</v>
          </cell>
          <cell r="U40">
            <v>44.6</v>
          </cell>
          <cell r="V40">
            <v>45.8</v>
          </cell>
          <cell r="W40">
            <v>47</v>
          </cell>
          <cell r="X40">
            <v>48.2</v>
          </cell>
        </row>
        <row r="41">
          <cell r="B41" t="str">
            <v>IGNORE</v>
          </cell>
          <cell r="P41">
            <v>-148</v>
          </cell>
          <cell r="Q41">
            <v>-148</v>
          </cell>
          <cell r="R41">
            <v>-148</v>
          </cell>
          <cell r="S41">
            <v>0</v>
          </cell>
          <cell r="T41">
            <v>0</v>
          </cell>
          <cell r="U41">
            <v>0</v>
          </cell>
          <cell r="V41">
            <v>0</v>
          </cell>
          <cell r="W41">
            <v>0</v>
          </cell>
          <cell r="X41">
            <v>0</v>
          </cell>
        </row>
        <row r="42">
          <cell r="B42" t="str">
            <v>IGNORE</v>
          </cell>
          <cell r="P42">
            <v>-2521</v>
          </cell>
          <cell r="Q42">
            <v>-3354</v>
          </cell>
          <cell r="R42">
            <v>-3395</v>
          </cell>
          <cell r="S42">
            <v>0</v>
          </cell>
          <cell r="T42">
            <v>0</v>
          </cell>
          <cell r="U42">
            <v>0</v>
          </cell>
          <cell r="V42">
            <v>0</v>
          </cell>
          <cell r="W42">
            <v>0</v>
          </cell>
          <cell r="X42">
            <v>0</v>
          </cell>
        </row>
        <row r="43">
          <cell r="B43" t="str">
            <v>PRV2</v>
          </cell>
          <cell r="P43">
            <v>0</v>
          </cell>
          <cell r="Q43">
            <v>0</v>
          </cell>
          <cell r="R43">
            <v>0</v>
          </cell>
          <cell r="S43">
            <v>0</v>
          </cell>
          <cell r="T43">
            <v>0</v>
          </cell>
          <cell r="U43">
            <v>0</v>
          </cell>
          <cell r="V43">
            <v>0</v>
          </cell>
          <cell r="W43">
            <v>0</v>
          </cell>
          <cell r="X43">
            <v>0</v>
          </cell>
        </row>
        <row r="44">
          <cell r="B44" t="str">
            <v>REC1</v>
          </cell>
          <cell r="P44">
            <v>0</v>
          </cell>
          <cell r="Q44">
            <v>0</v>
          </cell>
          <cell r="R44">
            <v>0</v>
          </cell>
          <cell r="S44">
            <v>0</v>
          </cell>
          <cell r="T44">
            <v>0</v>
          </cell>
          <cell r="U44">
            <v>0</v>
          </cell>
          <cell r="V44">
            <v>0</v>
          </cell>
          <cell r="W44">
            <v>0</v>
          </cell>
          <cell r="X44">
            <v>0</v>
          </cell>
        </row>
        <row r="45">
          <cell r="B45" t="str">
            <v>PRV1</v>
          </cell>
          <cell r="P45">
            <v>0</v>
          </cell>
          <cell r="Q45">
            <v>-209</v>
          </cell>
          <cell r="R45">
            <v>0</v>
          </cell>
          <cell r="S45">
            <v>0</v>
          </cell>
          <cell r="T45">
            <v>0</v>
          </cell>
          <cell r="U45">
            <v>0</v>
          </cell>
          <cell r="V45">
            <v>0</v>
          </cell>
          <cell r="W45">
            <v>0</v>
          </cell>
          <cell r="X45">
            <v>0</v>
          </cell>
        </row>
        <row r="46">
          <cell r="B46" t="str">
            <v>IGNORE</v>
          </cell>
          <cell r="P46">
            <v>-19</v>
          </cell>
          <cell r="Q46">
            <v>-38</v>
          </cell>
          <cell r="R46">
            <v>0</v>
          </cell>
          <cell r="S46">
            <v>0</v>
          </cell>
          <cell r="T46">
            <v>0</v>
          </cell>
          <cell r="U46">
            <v>0</v>
          </cell>
          <cell r="V46">
            <v>0</v>
          </cell>
          <cell r="W46">
            <v>0</v>
          </cell>
          <cell r="X46">
            <v>0</v>
          </cell>
        </row>
        <row r="47">
          <cell r="B47" t="str">
            <v>IGNORE</v>
          </cell>
          <cell r="P47">
            <v>0</v>
          </cell>
          <cell r="Q47">
            <v>0</v>
          </cell>
          <cell r="R47">
            <v>-31</v>
          </cell>
          <cell r="S47">
            <v>0</v>
          </cell>
          <cell r="T47">
            <v>0</v>
          </cell>
          <cell r="U47">
            <v>0</v>
          </cell>
          <cell r="V47">
            <v>0</v>
          </cell>
          <cell r="W47">
            <v>0</v>
          </cell>
          <cell r="X47">
            <v>0</v>
          </cell>
        </row>
        <row r="48">
          <cell r="B48" t="str">
            <v>IGNORE</v>
          </cell>
          <cell r="P48">
            <v>0</v>
          </cell>
          <cell r="Q48">
            <v>0</v>
          </cell>
          <cell r="R48">
            <v>-202</v>
          </cell>
          <cell r="S48">
            <v>0</v>
          </cell>
          <cell r="T48">
            <v>0</v>
          </cell>
          <cell r="U48">
            <v>0</v>
          </cell>
          <cell r="V48">
            <v>0</v>
          </cell>
          <cell r="W48">
            <v>0</v>
          </cell>
          <cell r="X48">
            <v>0</v>
          </cell>
        </row>
        <row r="49">
          <cell r="B49" t="str">
            <v>-GH5I</v>
          </cell>
          <cell r="P49">
            <v>-255</v>
          </cell>
          <cell r="Q49">
            <v>-172</v>
          </cell>
          <cell r="R49">
            <v>0</v>
          </cell>
          <cell r="S49">
            <v>0</v>
          </cell>
          <cell r="T49">
            <v>0</v>
          </cell>
          <cell r="U49">
            <v>0</v>
          </cell>
          <cell r="V49">
            <v>0</v>
          </cell>
          <cell r="W49">
            <v>0</v>
          </cell>
          <cell r="X49">
            <v>0</v>
          </cell>
        </row>
        <row r="50">
          <cell r="B50" t="str">
            <v>ASWI</v>
          </cell>
          <cell r="P50">
            <v>250</v>
          </cell>
          <cell r="Q50">
            <v>0</v>
          </cell>
          <cell r="R50">
            <v>0</v>
          </cell>
          <cell r="S50">
            <v>0</v>
          </cell>
          <cell r="T50">
            <v>0</v>
          </cell>
          <cell r="U50">
            <v>0</v>
          </cell>
          <cell r="V50">
            <v>0</v>
          </cell>
          <cell r="W50">
            <v>0</v>
          </cell>
          <cell r="X50">
            <v>0</v>
          </cell>
        </row>
        <row r="51">
          <cell r="B51" t="str">
            <v>P2D6</v>
          </cell>
          <cell r="P51">
            <v>-458</v>
          </cell>
          <cell r="Q51">
            <v>-398</v>
          </cell>
          <cell r="R51">
            <v>-338</v>
          </cell>
          <cell r="S51">
            <v>0</v>
          </cell>
          <cell r="T51">
            <v>0</v>
          </cell>
          <cell r="U51">
            <v>-282.81329999999997</v>
          </cell>
          <cell r="V51">
            <v>-293.6223</v>
          </cell>
          <cell r="W51">
            <v>0</v>
          </cell>
          <cell r="X51">
            <v>0</v>
          </cell>
        </row>
        <row r="52">
          <cell r="B52" t="str">
            <v>IGNORE</v>
          </cell>
          <cell r="P52">
            <v>337</v>
          </cell>
          <cell r="Q52">
            <v>319</v>
          </cell>
          <cell r="R52">
            <v>376</v>
          </cell>
          <cell r="S52">
            <v>0</v>
          </cell>
          <cell r="T52">
            <v>0</v>
          </cell>
          <cell r="U52">
            <v>0</v>
          </cell>
          <cell r="V52">
            <v>0</v>
          </cell>
          <cell r="W52">
            <v>0</v>
          </cell>
          <cell r="X52">
            <v>0</v>
          </cell>
        </row>
        <row r="53">
          <cell r="B53" t="str">
            <v>IGNORE</v>
          </cell>
          <cell r="P53">
            <v>0</v>
          </cell>
          <cell r="Q53">
            <v>0</v>
          </cell>
          <cell r="R53">
            <v>0</v>
          </cell>
          <cell r="S53">
            <v>0</v>
          </cell>
          <cell r="T53">
            <v>0</v>
          </cell>
          <cell r="U53">
            <v>0</v>
          </cell>
          <cell r="V53">
            <v>0</v>
          </cell>
          <cell r="W53">
            <v>0</v>
          </cell>
          <cell r="X53">
            <v>0</v>
          </cell>
        </row>
        <row r="54">
          <cell r="B54" t="str">
            <v>-ADFD</v>
          </cell>
          <cell r="P54">
            <v>-6</v>
          </cell>
          <cell r="Q54">
            <v>-37</v>
          </cell>
          <cell r="R54">
            <v>-14</v>
          </cell>
          <cell r="S54">
            <v>-0.93500000000000005</v>
          </cell>
          <cell r="T54">
            <v>-23.327999999999999</v>
          </cell>
          <cell r="U54">
            <v>0</v>
          </cell>
          <cell r="V54">
            <v>0</v>
          </cell>
          <cell r="W54">
            <v>0</v>
          </cell>
          <cell r="X54">
            <v>0</v>
          </cell>
        </row>
        <row r="55">
          <cell r="B55" t="str">
            <v>AJET</v>
          </cell>
          <cell r="P55">
            <v>34</v>
          </cell>
          <cell r="Q55">
            <v>32</v>
          </cell>
          <cell r="R55">
            <v>43</v>
          </cell>
          <cell r="S55">
            <v>45.807925580542197</v>
          </cell>
          <cell r="T55">
            <v>47.966933445448575</v>
          </cell>
          <cell r="U55">
            <v>50.160981400781324</v>
          </cell>
          <cell r="V55">
            <v>52.69604498225339</v>
          </cell>
          <cell r="W55">
            <v>55.055346529959472</v>
          </cell>
          <cell r="X55">
            <v>57.571317295210321</v>
          </cell>
        </row>
        <row r="56">
          <cell r="B56" t="str">
            <v>-G92R</v>
          </cell>
          <cell r="P56">
            <v>0</v>
          </cell>
          <cell r="Q56">
            <v>2898</v>
          </cell>
          <cell r="R56">
            <v>0</v>
          </cell>
          <cell r="S56">
            <v>0</v>
          </cell>
          <cell r="T56">
            <v>0</v>
          </cell>
          <cell r="U56">
            <v>0</v>
          </cell>
          <cell r="V56">
            <v>0</v>
          </cell>
          <cell r="W56">
            <v>0</v>
          </cell>
          <cell r="X56">
            <v>0</v>
          </cell>
        </row>
        <row r="57">
          <cell r="B57" t="str">
            <v>IGNORE</v>
          </cell>
          <cell r="P57">
            <v>0</v>
          </cell>
          <cell r="Q57">
            <v>0</v>
          </cell>
          <cell r="R57">
            <v>-1343</v>
          </cell>
          <cell r="S57">
            <v>0</v>
          </cell>
          <cell r="T57">
            <v>0</v>
          </cell>
          <cell r="U57">
            <v>0</v>
          </cell>
          <cell r="V57">
            <v>0</v>
          </cell>
          <cell r="W57">
            <v>0</v>
          </cell>
          <cell r="X57">
            <v>0</v>
          </cell>
        </row>
        <row r="58">
          <cell r="B58" t="str">
            <v>-GTL3</v>
          </cell>
          <cell r="P58">
            <v>-10</v>
          </cell>
          <cell r="Q58">
            <v>-10</v>
          </cell>
          <cell r="R58">
            <v>0</v>
          </cell>
          <cell r="S58">
            <v>-2.7999999999999989</v>
          </cell>
          <cell r="T58">
            <v>-1.1999999999999993</v>
          </cell>
          <cell r="U58">
            <v>0.40000000000000036</v>
          </cell>
          <cell r="V58">
            <v>2</v>
          </cell>
          <cell r="W58">
            <v>3.5999999999999996</v>
          </cell>
          <cell r="X58">
            <v>5.2000000000000011</v>
          </cell>
        </row>
        <row r="59">
          <cell r="B59" t="str">
            <v>IGNORE</v>
          </cell>
          <cell r="P59">
            <v>0</v>
          </cell>
          <cell r="Q59">
            <v>0</v>
          </cell>
          <cell r="R59">
            <v>0</v>
          </cell>
          <cell r="S59">
            <v>0</v>
          </cell>
          <cell r="T59">
            <v>0</v>
          </cell>
          <cell r="U59">
            <v>0</v>
          </cell>
          <cell r="V59">
            <v>0</v>
          </cell>
          <cell r="W59">
            <v>0</v>
          </cell>
          <cell r="X59">
            <v>0</v>
          </cell>
        </row>
        <row r="60">
          <cell r="B60" t="str">
            <v>IGNORE</v>
          </cell>
          <cell r="P60">
            <v>0</v>
          </cell>
          <cell r="Q60">
            <v>0</v>
          </cell>
          <cell r="R60">
            <v>0</v>
          </cell>
          <cell r="S60">
            <v>0</v>
          </cell>
          <cell r="T60">
            <v>0</v>
          </cell>
          <cell r="U60">
            <v>0</v>
          </cell>
          <cell r="V60">
            <v>0</v>
          </cell>
          <cell r="W60">
            <v>0</v>
          </cell>
          <cell r="X60">
            <v>0</v>
          </cell>
        </row>
        <row r="61">
          <cell r="B61" t="str">
            <v>IGNORE</v>
          </cell>
          <cell r="P61">
            <v>0</v>
          </cell>
          <cell r="Q61">
            <v>0</v>
          </cell>
          <cell r="R61">
            <v>0</v>
          </cell>
          <cell r="S61">
            <v>0</v>
          </cell>
          <cell r="T61">
            <v>0</v>
          </cell>
          <cell r="U61">
            <v>0</v>
          </cell>
          <cell r="V61">
            <v>0</v>
          </cell>
          <cell r="W61">
            <v>0</v>
          </cell>
          <cell r="X61">
            <v>0</v>
          </cell>
        </row>
        <row r="62">
          <cell r="B62" t="str">
            <v>AFTR</v>
          </cell>
          <cell r="P62">
            <v>-1365</v>
          </cell>
          <cell r="Q62">
            <v>-1354</v>
          </cell>
          <cell r="R62">
            <v>-1356</v>
          </cell>
          <cell r="S62">
            <v>-1444.5476066794236</v>
          </cell>
          <cell r="T62">
            <v>-1512.6316686518201</v>
          </cell>
          <cell r="U62">
            <v>-1581.8207158013831</v>
          </cell>
          <cell r="V62">
            <v>-1661.7636510682696</v>
          </cell>
          <cell r="W62">
            <v>-1736.1639510377915</v>
          </cell>
          <cell r="X62">
            <v>-1815.504796565237</v>
          </cell>
        </row>
        <row r="63">
          <cell r="B63" t="str">
            <v>AFTR</v>
          </cell>
          <cell r="P63">
            <v>-1060</v>
          </cell>
          <cell r="Q63">
            <v>-1124</v>
          </cell>
          <cell r="R63">
            <v>-1128</v>
          </cell>
          <cell r="S63">
            <v>-1201.6590710430603</v>
          </cell>
          <cell r="T63">
            <v>-1258.2953703829301</v>
          </cell>
          <cell r="U63">
            <v>-1315.8508609321241</v>
          </cell>
          <cell r="V63">
            <v>-1382.3520637205074</v>
          </cell>
          <cell r="W63">
            <v>-1444.2425787394018</v>
          </cell>
          <cell r="X63">
            <v>-1510.2429281162149</v>
          </cell>
        </row>
        <row r="64">
          <cell r="B64" t="str">
            <v>IGNORE</v>
          </cell>
          <cell r="P64">
            <v>0</v>
          </cell>
          <cell r="Q64">
            <v>0</v>
          </cell>
          <cell r="R64">
            <v>0</v>
          </cell>
          <cell r="S64">
            <v>0</v>
          </cell>
          <cell r="T64">
            <v>0</v>
          </cell>
          <cell r="U64">
            <v>0</v>
          </cell>
          <cell r="V64">
            <v>0</v>
          </cell>
          <cell r="W64">
            <v>0</v>
          </cell>
          <cell r="X64">
            <v>0</v>
          </cell>
        </row>
        <row r="65">
          <cell r="B65" t="str">
            <v>IGNORE</v>
          </cell>
          <cell r="P65">
            <v>-26084</v>
          </cell>
          <cell r="Q65">
            <v>-26653</v>
          </cell>
          <cell r="R65">
            <v>-27047</v>
          </cell>
          <cell r="S65">
            <v>0</v>
          </cell>
          <cell r="T65">
            <v>0</v>
          </cell>
          <cell r="U65">
            <v>0</v>
          </cell>
          <cell r="V65">
            <v>0</v>
          </cell>
          <cell r="W65">
            <v>0</v>
          </cell>
          <cell r="X65">
            <v>0</v>
          </cell>
        </row>
        <row r="66">
          <cell r="B66" t="str">
            <v>P2D6</v>
          </cell>
          <cell r="P66">
            <v>-25</v>
          </cell>
          <cell r="Q66">
            <v>-27</v>
          </cell>
          <cell r="R66">
            <v>0</v>
          </cell>
          <cell r="S66">
            <v>0</v>
          </cell>
          <cell r="T66">
            <v>0</v>
          </cell>
          <cell r="U66">
            <v>0</v>
          </cell>
          <cell r="V66">
            <v>0</v>
          </cell>
          <cell r="W66">
            <v>0</v>
          </cell>
          <cell r="X66">
            <v>0</v>
          </cell>
        </row>
        <row r="67">
          <cell r="B67" t="str">
            <v>IGNORE</v>
          </cell>
          <cell r="P67">
            <v>-5</v>
          </cell>
          <cell r="Q67">
            <v>-26</v>
          </cell>
          <cell r="R67">
            <v>0</v>
          </cell>
          <cell r="S67">
            <v>0</v>
          </cell>
          <cell r="T67">
            <v>0</v>
          </cell>
          <cell r="U67">
            <v>0</v>
          </cell>
          <cell r="V67">
            <v>0</v>
          </cell>
          <cell r="W67">
            <v>0</v>
          </cell>
          <cell r="X67">
            <v>0</v>
          </cell>
        </row>
        <row r="68">
          <cell r="B68" t="str">
            <v>-ANUC</v>
          </cell>
          <cell r="P68">
            <v>0</v>
          </cell>
          <cell r="Q68">
            <v>-720</v>
          </cell>
          <cell r="R68">
            <v>0</v>
          </cell>
          <cell r="S68">
            <v>0</v>
          </cell>
          <cell r="T68">
            <v>0</v>
          </cell>
          <cell r="U68">
            <v>0</v>
          </cell>
          <cell r="V68">
            <v>0</v>
          </cell>
          <cell r="W68">
            <v>0</v>
          </cell>
          <cell r="X68">
            <v>0</v>
          </cell>
        </row>
        <row r="69">
          <cell r="B69" t="str">
            <v>-ANUC</v>
          </cell>
          <cell r="P69">
            <v>-289</v>
          </cell>
          <cell r="Q69">
            <v>0</v>
          </cell>
          <cell r="R69">
            <v>0</v>
          </cell>
          <cell r="S69">
            <v>0</v>
          </cell>
          <cell r="T69">
            <v>0</v>
          </cell>
          <cell r="U69">
            <v>0</v>
          </cell>
          <cell r="V69">
            <v>0</v>
          </cell>
          <cell r="W69">
            <v>0</v>
          </cell>
          <cell r="X69">
            <v>0</v>
          </cell>
        </row>
        <row r="70">
          <cell r="B70" t="str">
            <v>IGNORE</v>
          </cell>
          <cell r="P70">
            <v>-4493</v>
          </cell>
          <cell r="Q70">
            <v>-5537</v>
          </cell>
          <cell r="R70">
            <v>0</v>
          </cell>
          <cell r="S70">
            <v>0</v>
          </cell>
          <cell r="T70">
            <v>0</v>
          </cell>
          <cell r="U70">
            <v>0</v>
          </cell>
          <cell r="V70">
            <v>0</v>
          </cell>
          <cell r="W70">
            <v>0</v>
          </cell>
          <cell r="X70">
            <v>0</v>
          </cell>
        </row>
        <row r="71">
          <cell r="B71" t="str">
            <v>-ADFD</v>
          </cell>
          <cell r="P71">
            <v>-4</v>
          </cell>
          <cell r="Q71">
            <v>-73</v>
          </cell>
          <cell r="R71">
            <v>-29</v>
          </cell>
          <cell r="S71">
            <v>-17.242999999999999</v>
          </cell>
          <cell r="T71">
            <v>0</v>
          </cell>
          <cell r="U71">
            <v>0</v>
          </cell>
          <cell r="V71">
            <v>0</v>
          </cell>
          <cell r="W71">
            <v>0</v>
          </cell>
          <cell r="X71">
            <v>0</v>
          </cell>
        </row>
        <row r="72">
          <cell r="B72" t="str">
            <v>IGNORE</v>
          </cell>
          <cell r="P72">
            <v>0</v>
          </cell>
          <cell r="Q72">
            <v>1</v>
          </cell>
          <cell r="R72">
            <v>4</v>
          </cell>
          <cell r="S72">
            <v>0</v>
          </cell>
          <cell r="T72">
            <v>0</v>
          </cell>
          <cell r="U72">
            <v>0</v>
          </cell>
          <cell r="V72">
            <v>0</v>
          </cell>
          <cell r="W72">
            <v>0</v>
          </cell>
          <cell r="X72">
            <v>0</v>
          </cell>
        </row>
        <row r="73">
          <cell r="B73" t="str">
            <v>AGGE</v>
          </cell>
          <cell r="P73">
            <v>7</v>
          </cell>
          <cell r="Q73">
            <v>92</v>
          </cell>
          <cell r="R73">
            <v>92</v>
          </cell>
          <cell r="S73">
            <v>98.007654730462377</v>
          </cell>
          <cell r="T73">
            <v>102.62692737165742</v>
          </cell>
          <cell r="U73">
            <v>107.32116950864842</v>
          </cell>
          <cell r="V73">
            <v>112.74502647365843</v>
          </cell>
          <cell r="W73">
            <v>117.79283443619236</v>
          </cell>
          <cell r="X73">
            <v>123.17584165486861</v>
          </cell>
        </row>
        <row r="74">
          <cell r="B74" t="str">
            <v>-ADFD</v>
          </cell>
          <cell r="P74">
            <v>-13</v>
          </cell>
          <cell r="Q74">
            <v>-78</v>
          </cell>
          <cell r="R74">
            <v>-79</v>
          </cell>
          <cell r="S74">
            <v>-41.658999999999999</v>
          </cell>
          <cell r="T74">
            <v>-87.120999999999995</v>
          </cell>
          <cell r="U74">
            <v>0</v>
          </cell>
          <cell r="V74">
            <v>0</v>
          </cell>
          <cell r="W74">
            <v>0</v>
          </cell>
          <cell r="X74">
            <v>0</v>
          </cell>
        </row>
        <row r="75">
          <cell r="B75" t="str">
            <v>-ADFD</v>
          </cell>
          <cell r="P75">
            <v>0</v>
          </cell>
          <cell r="Q75">
            <v>-130</v>
          </cell>
          <cell r="R75">
            <v>-74</v>
          </cell>
          <cell r="S75">
            <v>-8.7279999999999998</v>
          </cell>
          <cell r="T75">
            <v>-130.55000000000001</v>
          </cell>
          <cell r="U75">
            <v>0</v>
          </cell>
          <cell r="V75">
            <v>0</v>
          </cell>
          <cell r="W75">
            <v>0</v>
          </cell>
          <cell r="X75">
            <v>0</v>
          </cell>
        </row>
        <row r="76">
          <cell r="B76" t="str">
            <v>-ADFD</v>
          </cell>
          <cell r="P76">
            <v>0</v>
          </cell>
          <cell r="Q76">
            <v>-139</v>
          </cell>
          <cell r="R76">
            <v>-125</v>
          </cell>
          <cell r="S76">
            <v>-0.17299999999999999</v>
          </cell>
          <cell r="T76">
            <v>-206.58199999999999</v>
          </cell>
          <cell r="U76">
            <v>0</v>
          </cell>
          <cell r="V76">
            <v>0</v>
          </cell>
          <cell r="W76">
            <v>0</v>
          </cell>
          <cell r="X76">
            <v>0</v>
          </cell>
        </row>
        <row r="77">
          <cell r="B77" t="str">
            <v>NDRC</v>
          </cell>
          <cell r="P77">
            <v>-434</v>
          </cell>
          <cell r="Q77">
            <v>-434</v>
          </cell>
          <cell r="R77">
            <v>-454</v>
          </cell>
          <cell r="S77">
            <v>-478.08984731337779</v>
          </cell>
          <cell r="T77">
            <v>-495.59593648980245</v>
          </cell>
          <cell r="U77">
            <v>-511.28489106619503</v>
          </cell>
          <cell r="V77">
            <v>-538.42962458209752</v>
          </cell>
          <cell r="W77">
            <v>-567.01550484519373</v>
          </cell>
          <cell r="X77">
            <v>-597.11904408006433</v>
          </cell>
        </row>
        <row r="78">
          <cell r="B78" t="str">
            <v>-ASEB</v>
          </cell>
          <cell r="P78">
            <v>-110</v>
          </cell>
          <cell r="Q78">
            <v>0</v>
          </cell>
          <cell r="R78">
            <v>0</v>
          </cell>
          <cell r="S78">
            <v>0</v>
          </cell>
          <cell r="T78">
            <v>0</v>
          </cell>
          <cell r="U78">
            <v>0</v>
          </cell>
          <cell r="V78">
            <v>0</v>
          </cell>
          <cell r="W78">
            <v>0</v>
          </cell>
          <cell r="X78">
            <v>0</v>
          </cell>
        </row>
        <row r="79">
          <cell r="B79" t="str">
            <v>-ASEB</v>
          </cell>
          <cell r="P79">
            <v>-43</v>
          </cell>
          <cell r="Q79">
            <v>-63</v>
          </cell>
          <cell r="R79">
            <v>-54</v>
          </cell>
          <cell r="S79">
            <v>-54.338999999999999</v>
          </cell>
          <cell r="T79">
            <v>-54.039000000000001</v>
          </cell>
          <cell r="U79">
            <v>-55.439</v>
          </cell>
          <cell r="V79">
            <v>-55.838999999999999</v>
          </cell>
          <cell r="W79">
            <v>0</v>
          </cell>
          <cell r="X79">
            <v>0</v>
          </cell>
        </row>
        <row r="80">
          <cell r="B80" t="str">
            <v>-ASEB</v>
          </cell>
          <cell r="P80">
            <v>-287</v>
          </cell>
          <cell r="Q80">
            <v>-305</v>
          </cell>
          <cell r="R80">
            <v>-310</v>
          </cell>
          <cell r="S80">
            <v>-319.38099999999997</v>
          </cell>
          <cell r="T80">
            <v>-319.28100000000001</v>
          </cell>
          <cell r="U80">
            <v>-317.88099999999997</v>
          </cell>
          <cell r="V80">
            <v>-317.48099999999999</v>
          </cell>
          <cell r="W80">
            <v>0</v>
          </cell>
          <cell r="X80">
            <v>0</v>
          </cell>
        </row>
        <row r="81">
          <cell r="B81" t="str">
            <v>ISDR</v>
          </cell>
          <cell r="P81">
            <v>31</v>
          </cell>
          <cell r="Q81">
            <v>44</v>
          </cell>
          <cell r="R81">
            <v>59</v>
          </cell>
          <cell r="S81">
            <v>62.852735098883478</v>
          </cell>
          <cell r="T81">
            <v>65.815094727475952</v>
          </cell>
          <cell r="U81">
            <v>68.825532619676707</v>
          </cell>
          <cell r="V81">
            <v>74.220782955976759</v>
          </cell>
          <cell r="W81">
            <v>79.637356194137723</v>
          </cell>
          <cell r="X81">
            <v>85.525100687526134</v>
          </cell>
        </row>
        <row r="82">
          <cell r="B82" t="str">
            <v>D29K</v>
          </cell>
          <cell r="P82">
            <v>-739</v>
          </cell>
          <cell r="Q82">
            <v>0</v>
          </cell>
          <cell r="R82">
            <v>0</v>
          </cell>
          <cell r="S82">
            <v>0</v>
          </cell>
          <cell r="T82">
            <v>0</v>
          </cell>
          <cell r="U82">
            <v>0</v>
          </cell>
          <cell r="V82">
            <v>0</v>
          </cell>
          <cell r="W82">
            <v>0</v>
          </cell>
          <cell r="X82">
            <v>0</v>
          </cell>
        </row>
        <row r="83">
          <cell r="B83" t="str">
            <v>ASWI</v>
          </cell>
          <cell r="P83">
            <v>233</v>
          </cell>
          <cell r="Q83">
            <v>233</v>
          </cell>
          <cell r="R83">
            <v>232</v>
          </cell>
          <cell r="S83">
            <v>257.3</v>
          </cell>
          <cell r="T83">
            <v>270.60000000000002</v>
          </cell>
          <cell r="U83">
            <v>283.89999999999998</v>
          </cell>
          <cell r="V83">
            <v>297.2</v>
          </cell>
          <cell r="W83">
            <v>310.5</v>
          </cell>
          <cell r="X83">
            <v>323.8</v>
          </cell>
        </row>
        <row r="84">
          <cell r="B84" t="str">
            <v>VRCC</v>
          </cell>
          <cell r="P84">
            <v>3223</v>
          </cell>
          <cell r="Q84">
            <v>3281</v>
          </cell>
          <cell r="R84">
            <v>3900</v>
          </cell>
          <cell r="S84">
            <v>4080.215251065164</v>
          </cell>
          <cell r="T84">
            <v>4839.2080921931602</v>
          </cell>
          <cell r="U84">
            <v>5260.834118284276</v>
          </cell>
          <cell r="V84">
            <v>5756.2079979159862</v>
          </cell>
          <cell r="W84">
            <v>6189.3346045470198</v>
          </cell>
          <cell r="X84">
            <v>6636.0166585117422</v>
          </cell>
        </row>
        <row r="85">
          <cell r="B85" t="str">
            <v>IGNORE</v>
          </cell>
          <cell r="P85">
            <v>-1157</v>
          </cell>
          <cell r="Q85">
            <v>-1108</v>
          </cell>
          <cell r="R85">
            <v>-1112</v>
          </cell>
          <cell r="S85">
            <v>0</v>
          </cell>
          <cell r="T85">
            <v>0</v>
          </cell>
          <cell r="U85">
            <v>0</v>
          </cell>
          <cell r="V85">
            <v>0</v>
          </cell>
          <cell r="W85">
            <v>0</v>
          </cell>
          <cell r="X85">
            <v>0</v>
          </cell>
        </row>
        <row r="86">
          <cell r="B86" t="str">
            <v>ATRI</v>
          </cell>
          <cell r="P86">
            <v>70</v>
          </cell>
          <cell r="Q86">
            <v>69</v>
          </cell>
          <cell r="R86">
            <v>68</v>
          </cell>
          <cell r="S86">
            <v>68.903999999999996</v>
          </cell>
          <cell r="T86">
            <v>72</v>
          </cell>
          <cell r="U86">
            <v>72</v>
          </cell>
          <cell r="V86">
            <v>72</v>
          </cell>
          <cell r="W86">
            <v>0</v>
          </cell>
          <cell r="X86">
            <v>0</v>
          </cell>
        </row>
        <row r="87">
          <cell r="B87" t="str">
            <v>REC2</v>
          </cell>
          <cell r="P87">
            <v>0</v>
          </cell>
          <cell r="Q87">
            <v>0</v>
          </cell>
          <cell r="R87">
            <v>0</v>
          </cell>
          <cell r="S87">
            <v>0</v>
          </cell>
          <cell r="T87">
            <v>0</v>
          </cell>
          <cell r="U87">
            <v>0</v>
          </cell>
          <cell r="V87">
            <v>0</v>
          </cell>
          <cell r="W87">
            <v>0</v>
          </cell>
          <cell r="X87">
            <v>0</v>
          </cell>
        </row>
        <row r="88">
          <cell r="B88" t="str">
            <v>REC2</v>
          </cell>
          <cell r="P88">
            <v>0</v>
          </cell>
          <cell r="Q88">
            <v>-400</v>
          </cell>
          <cell r="R88">
            <v>0</v>
          </cell>
          <cell r="S88">
            <v>0</v>
          </cell>
          <cell r="T88">
            <v>0</v>
          </cell>
          <cell r="U88">
            <v>0</v>
          </cell>
          <cell r="V88">
            <v>0</v>
          </cell>
          <cell r="W88">
            <v>0</v>
          </cell>
          <cell r="X88">
            <v>0</v>
          </cell>
        </row>
        <row r="89">
          <cell r="B89" t="str">
            <v>REEA</v>
          </cell>
          <cell r="P89">
            <v>-32</v>
          </cell>
          <cell r="Q89">
            <v>0</v>
          </cell>
          <cell r="R89">
            <v>0</v>
          </cell>
          <cell r="S89">
            <v>0</v>
          </cell>
          <cell r="T89">
            <v>0</v>
          </cell>
          <cell r="U89">
            <v>0</v>
          </cell>
          <cell r="V89">
            <v>0</v>
          </cell>
          <cell r="W89">
            <v>0</v>
          </cell>
          <cell r="X89">
            <v>0</v>
          </cell>
        </row>
        <row r="90">
          <cell r="B90" t="str">
            <v>IGNORE</v>
          </cell>
          <cell r="P90">
            <v>0</v>
          </cell>
          <cell r="Q90">
            <v>0</v>
          </cell>
          <cell r="R90">
            <v>1788</v>
          </cell>
          <cell r="S90">
            <v>0</v>
          </cell>
          <cell r="T90">
            <v>0</v>
          </cell>
          <cell r="U90">
            <v>0</v>
          </cell>
          <cell r="V90">
            <v>0</v>
          </cell>
          <cell r="W90">
            <v>0</v>
          </cell>
          <cell r="X90">
            <v>0</v>
          </cell>
        </row>
        <row r="91">
          <cell r="B91" t="str">
            <v>IGNORE</v>
          </cell>
          <cell r="P91">
            <v>0</v>
          </cell>
          <cell r="Q91">
            <v>0</v>
          </cell>
          <cell r="R91">
            <v>110</v>
          </cell>
          <cell r="S91">
            <v>0</v>
          </cell>
          <cell r="T91">
            <v>0</v>
          </cell>
          <cell r="U91">
            <v>0</v>
          </cell>
          <cell r="V91">
            <v>0</v>
          </cell>
          <cell r="W91">
            <v>0</v>
          </cell>
          <cell r="X91">
            <v>0</v>
          </cell>
        </row>
        <row r="92">
          <cell r="B92" t="str">
            <v>ACFR</v>
          </cell>
          <cell r="P92">
            <v>-34</v>
          </cell>
          <cell r="Q92">
            <v>-38</v>
          </cell>
          <cell r="R92">
            <v>-90</v>
          </cell>
          <cell r="S92">
            <v>0</v>
          </cell>
          <cell r="T92">
            <v>0</v>
          </cell>
          <cell r="U92">
            <v>0</v>
          </cell>
          <cell r="V92">
            <v>0</v>
          </cell>
          <cell r="W92">
            <v>0</v>
          </cell>
          <cell r="X92">
            <v>0</v>
          </cell>
        </row>
        <row r="93">
          <cell r="B93" t="str">
            <v>ACFR</v>
          </cell>
          <cell r="P93">
            <v>-36</v>
          </cell>
          <cell r="Q93">
            <v>-73</v>
          </cell>
          <cell r="R93">
            <v>-37</v>
          </cell>
          <cell r="S93">
            <v>0</v>
          </cell>
          <cell r="T93">
            <v>0</v>
          </cell>
          <cell r="U93">
            <v>0</v>
          </cell>
          <cell r="V93">
            <v>0</v>
          </cell>
          <cell r="W93">
            <v>0</v>
          </cell>
          <cell r="X93">
            <v>0</v>
          </cell>
        </row>
        <row r="94">
          <cell r="B94" t="str">
            <v>IGNORE</v>
          </cell>
          <cell r="P94">
            <v>0</v>
          </cell>
          <cell r="Q94">
            <v>0</v>
          </cell>
          <cell r="R94">
            <v>365</v>
          </cell>
          <cell r="S94">
            <v>0</v>
          </cell>
          <cell r="T94">
            <v>0</v>
          </cell>
          <cell r="U94">
            <v>0</v>
          </cell>
          <cell r="V94">
            <v>0</v>
          </cell>
          <cell r="W94">
            <v>0</v>
          </cell>
          <cell r="X94">
            <v>0</v>
          </cell>
        </row>
        <row r="95">
          <cell r="B95" t="str">
            <v>ADWP</v>
          </cell>
          <cell r="P95">
            <v>0</v>
          </cell>
          <cell r="Q95">
            <v>104</v>
          </cell>
          <cell r="R95">
            <v>118</v>
          </cell>
          <cell r="S95">
            <v>16.268999999999998</v>
          </cell>
          <cell r="T95">
            <v>157.065</v>
          </cell>
          <cell r="U95">
            <v>173.62200000000001</v>
          </cell>
          <cell r="V95">
            <v>182.797</v>
          </cell>
          <cell r="W95">
            <v>0</v>
          </cell>
          <cell r="X95">
            <v>0</v>
          </cell>
        </row>
        <row r="96">
          <cell r="B96" t="str">
            <v>EUOR</v>
          </cell>
          <cell r="P96">
            <v>-559</v>
          </cell>
          <cell r="Q96">
            <v>-572</v>
          </cell>
          <cell r="R96">
            <v>-583</v>
          </cell>
          <cell r="S96">
            <v>-622.70000000000005</v>
          </cell>
          <cell r="T96">
            <v>-651</v>
          </cell>
          <cell r="U96">
            <v>-679.3</v>
          </cell>
          <cell r="V96">
            <v>-707.6</v>
          </cell>
          <cell r="W96">
            <v>-735.9</v>
          </cell>
          <cell r="X96">
            <v>-764.2</v>
          </cell>
        </row>
        <row r="97">
          <cell r="B97" t="str">
            <v>REC1</v>
          </cell>
          <cell r="P97">
            <v>19</v>
          </cell>
          <cell r="Q97">
            <v>20</v>
          </cell>
          <cell r="R97">
            <v>20</v>
          </cell>
          <cell r="S97">
            <v>21.306011897926602</v>
          </cell>
          <cell r="T97">
            <v>22.310201602534221</v>
          </cell>
          <cell r="U97">
            <v>23.330689023619222</v>
          </cell>
          <cell r="V97">
            <v>24.509788363838787</v>
          </cell>
          <cell r="W97">
            <v>25.607137920911384</v>
          </cell>
          <cell r="X97">
            <v>26.777356881493176</v>
          </cell>
        </row>
        <row r="98">
          <cell r="B98" t="str">
            <v>IGNORE</v>
          </cell>
          <cell r="P98">
            <v>0</v>
          </cell>
          <cell r="Q98">
            <v>0</v>
          </cell>
          <cell r="R98">
            <v>31</v>
          </cell>
          <cell r="S98">
            <v>0</v>
          </cell>
          <cell r="T98">
            <v>0</v>
          </cell>
          <cell r="U98">
            <v>0</v>
          </cell>
          <cell r="V98">
            <v>0</v>
          </cell>
          <cell r="W98">
            <v>0</v>
          </cell>
          <cell r="X98">
            <v>0</v>
          </cell>
        </row>
        <row r="99">
          <cell r="B99" t="str">
            <v>IGNORE</v>
          </cell>
          <cell r="P99">
            <v>0</v>
          </cell>
          <cell r="Q99">
            <v>0</v>
          </cell>
          <cell r="R99">
            <v>202</v>
          </cell>
          <cell r="S99">
            <v>0</v>
          </cell>
          <cell r="T99">
            <v>0</v>
          </cell>
          <cell r="U99">
            <v>0</v>
          </cell>
          <cell r="V99">
            <v>0</v>
          </cell>
          <cell r="W99">
            <v>0</v>
          </cell>
          <cell r="X99">
            <v>0</v>
          </cell>
        </row>
        <row r="100">
          <cell r="B100" t="str">
            <v>ATRI</v>
          </cell>
          <cell r="P100">
            <v>-128</v>
          </cell>
          <cell r="Q100">
            <v>-157</v>
          </cell>
          <cell r="R100">
            <v>-171</v>
          </cell>
          <cell r="S100">
            <v>-182.16640172727244</v>
          </cell>
          <cell r="T100">
            <v>-190.75222370166759</v>
          </cell>
          <cell r="U100">
            <v>-199.47739115194435</v>
          </cell>
          <cell r="V100">
            <v>-209.55869051082163</v>
          </cell>
          <cell r="W100">
            <v>-218.94102922379233</v>
          </cell>
          <cell r="X100">
            <v>-228.94640133676666</v>
          </cell>
        </row>
        <row r="101">
          <cell r="B101" t="str">
            <v>SSPR</v>
          </cell>
          <cell r="P101">
            <v>0</v>
          </cell>
          <cell r="Q101">
            <v>967</v>
          </cell>
          <cell r="R101">
            <v>475</v>
          </cell>
          <cell r="S101">
            <v>408.44299999999998</v>
          </cell>
          <cell r="T101">
            <v>445.27300000000002</v>
          </cell>
          <cell r="U101">
            <v>483.29399999999998</v>
          </cell>
          <cell r="V101">
            <v>499.82400000000001</v>
          </cell>
          <cell r="W101">
            <v>0</v>
          </cell>
          <cell r="X101">
            <v>0</v>
          </cell>
        </row>
        <row r="102">
          <cell r="B102" t="str">
            <v>IGNORE</v>
          </cell>
          <cell r="P102">
            <v>0</v>
          </cell>
          <cell r="Q102">
            <v>0</v>
          </cell>
          <cell r="R102">
            <v>1343</v>
          </cell>
          <cell r="S102">
            <v>0</v>
          </cell>
          <cell r="T102">
            <v>0</v>
          </cell>
          <cell r="U102">
            <v>0</v>
          </cell>
          <cell r="V102">
            <v>0</v>
          </cell>
          <cell r="W102">
            <v>0</v>
          </cell>
          <cell r="X102">
            <v>0</v>
          </cell>
        </row>
        <row r="103">
          <cell r="B103" t="str">
            <v>IGNORE</v>
          </cell>
          <cell r="P103">
            <v>4493</v>
          </cell>
          <cell r="Q103">
            <v>5537</v>
          </cell>
          <cell r="R103">
            <v>0</v>
          </cell>
          <cell r="S103">
            <v>0</v>
          </cell>
          <cell r="T103">
            <v>0</v>
          </cell>
          <cell r="U103">
            <v>0</v>
          </cell>
          <cell r="V103">
            <v>0</v>
          </cell>
          <cell r="W103">
            <v>0</v>
          </cell>
          <cell r="X103">
            <v>0</v>
          </cell>
        </row>
        <row r="104">
          <cell r="B104" t="str">
            <v>ANIG</v>
          </cell>
          <cell r="P104">
            <v>116</v>
          </cell>
          <cell r="Q104">
            <v>1246</v>
          </cell>
          <cell r="R104">
            <v>1406</v>
          </cell>
          <cell r="S104">
            <v>1662.8</v>
          </cell>
          <cell r="T104">
            <v>2010.0000000000002</v>
          </cell>
          <cell r="U104">
            <v>2357.1999999999998</v>
          </cell>
          <cell r="V104">
            <v>2704.3999999999996</v>
          </cell>
          <cell r="W104">
            <v>3051.6000000000004</v>
          </cell>
          <cell r="X104">
            <v>3398.8</v>
          </cell>
        </row>
        <row r="105">
          <cell r="B105" t="str">
            <v>DFID</v>
          </cell>
          <cell r="P105">
            <v>12</v>
          </cell>
          <cell r="Q105">
            <v>16</v>
          </cell>
          <cell r="R105">
            <v>16</v>
          </cell>
          <cell r="S105">
            <v>0</v>
          </cell>
          <cell r="T105">
            <v>0</v>
          </cell>
          <cell r="U105">
            <v>0</v>
          </cell>
          <cell r="V105">
            <v>0</v>
          </cell>
          <cell r="W105">
            <v>0</v>
          </cell>
          <cell r="X105">
            <v>0</v>
          </cell>
        </row>
        <row r="106">
          <cell r="B106" t="str">
            <v>DFID</v>
          </cell>
          <cell r="P106">
            <v>2</v>
          </cell>
          <cell r="Q106">
            <v>1</v>
          </cell>
          <cell r="R106">
            <v>2</v>
          </cell>
          <cell r="S106">
            <v>0</v>
          </cell>
          <cell r="T106">
            <v>0</v>
          </cell>
          <cell r="U106">
            <v>0</v>
          </cell>
          <cell r="V106">
            <v>0</v>
          </cell>
          <cell r="W106">
            <v>0</v>
          </cell>
          <cell r="X106">
            <v>0</v>
          </cell>
        </row>
        <row r="107">
          <cell r="B107" t="str">
            <v>RERW</v>
          </cell>
          <cell r="P107">
            <v>0</v>
          </cell>
          <cell r="Q107">
            <v>-3</v>
          </cell>
          <cell r="R107">
            <v>0</v>
          </cell>
          <cell r="S107">
            <v>0</v>
          </cell>
          <cell r="T107">
            <v>0</v>
          </cell>
          <cell r="U107">
            <v>0</v>
          </cell>
          <cell r="V107">
            <v>0</v>
          </cell>
          <cell r="W107">
            <v>0</v>
          </cell>
          <cell r="X107">
            <v>0</v>
          </cell>
        </row>
        <row r="108">
          <cell r="B108" t="str">
            <v>POOL</v>
          </cell>
          <cell r="P108">
            <v>1753</v>
          </cell>
          <cell r="Q108">
            <v>1027</v>
          </cell>
          <cell r="R108">
            <v>771</v>
          </cell>
          <cell r="S108">
            <v>0</v>
          </cell>
          <cell r="T108">
            <v>0</v>
          </cell>
          <cell r="U108">
            <v>0</v>
          </cell>
          <cell r="V108">
            <v>0</v>
          </cell>
          <cell r="W108">
            <v>0</v>
          </cell>
          <cell r="X108">
            <v>0</v>
          </cell>
        </row>
        <row r="109">
          <cell r="B109" t="str">
            <v>IGNORE</v>
          </cell>
          <cell r="P109">
            <v>55</v>
          </cell>
          <cell r="Q109">
            <v>0</v>
          </cell>
          <cell r="R109">
            <v>0</v>
          </cell>
          <cell r="S109">
            <v>0</v>
          </cell>
          <cell r="T109">
            <v>0</v>
          </cell>
          <cell r="U109">
            <v>0</v>
          </cell>
          <cell r="V109">
            <v>0</v>
          </cell>
          <cell r="W109">
            <v>0</v>
          </cell>
          <cell r="X109">
            <v>0</v>
          </cell>
        </row>
        <row r="110">
          <cell r="B110" t="str">
            <v>BON2</v>
          </cell>
          <cell r="P110">
            <v>0</v>
          </cell>
          <cell r="Q110">
            <v>0</v>
          </cell>
          <cell r="R110">
            <v>-40</v>
          </cell>
          <cell r="S110">
            <v>-32</v>
          </cell>
          <cell r="T110">
            <v>-40</v>
          </cell>
          <cell r="U110">
            <v>-48</v>
          </cell>
          <cell r="V110">
            <v>-56</v>
          </cell>
          <cell r="W110">
            <v>-64</v>
          </cell>
          <cell r="X110">
            <v>-72</v>
          </cell>
        </row>
        <row r="111">
          <cell r="B111" t="str">
            <v>BON1</v>
          </cell>
          <cell r="P111">
            <v>-2</v>
          </cell>
          <cell r="Q111">
            <v>-2</v>
          </cell>
          <cell r="R111">
            <v>-2</v>
          </cell>
          <cell r="S111">
            <v>-2.1</v>
          </cell>
          <cell r="T111">
            <v>-2.2000000000000002</v>
          </cell>
          <cell r="U111">
            <v>-2.2999999999999998</v>
          </cell>
          <cell r="V111">
            <v>-2.4</v>
          </cell>
          <cell r="W111">
            <v>-2.5</v>
          </cell>
          <cell r="X111">
            <v>-2.6</v>
          </cell>
        </row>
        <row r="112">
          <cell r="B112" t="str">
            <v>ANDR</v>
          </cell>
          <cell r="P112">
            <v>119</v>
          </cell>
          <cell r="Q112">
            <v>116</v>
          </cell>
          <cell r="R112">
            <v>111</v>
          </cell>
          <cell r="S112">
            <v>118.8</v>
          </cell>
          <cell r="T112">
            <v>122</v>
          </cell>
          <cell r="U112">
            <v>125.19999999999999</v>
          </cell>
          <cell r="V112">
            <v>128.4</v>
          </cell>
          <cell r="W112">
            <v>131.6</v>
          </cell>
          <cell r="X112">
            <v>134.80000000000001</v>
          </cell>
        </row>
        <row r="113">
          <cell r="B113" t="str">
            <v>PCD1</v>
          </cell>
          <cell r="P113">
            <v>0</v>
          </cell>
          <cell r="Q113">
            <v>119</v>
          </cell>
          <cell r="R113">
            <v>0</v>
          </cell>
          <cell r="S113">
            <v>0</v>
          </cell>
          <cell r="T113">
            <v>0</v>
          </cell>
          <cell r="U113">
            <v>0</v>
          </cell>
          <cell r="V113">
            <v>0</v>
          </cell>
          <cell r="W113">
            <v>0</v>
          </cell>
          <cell r="X113">
            <v>0</v>
          </cell>
        </row>
        <row r="114">
          <cell r="B114" t="str">
            <v>PCD1</v>
          </cell>
          <cell r="P114">
            <v>30</v>
          </cell>
          <cell r="Q114">
            <v>30</v>
          </cell>
          <cell r="R114">
            <v>8</v>
          </cell>
          <cell r="S114">
            <v>0</v>
          </cell>
          <cell r="T114">
            <v>0</v>
          </cell>
          <cell r="U114">
            <v>0</v>
          </cell>
          <cell r="V114">
            <v>0</v>
          </cell>
          <cell r="W114">
            <v>0</v>
          </cell>
          <cell r="X114">
            <v>0</v>
          </cell>
        </row>
        <row r="115">
          <cell r="B115" t="str">
            <v>PCD1</v>
          </cell>
          <cell r="P115">
            <v>0</v>
          </cell>
          <cell r="Q115">
            <v>0</v>
          </cell>
          <cell r="R115">
            <v>0</v>
          </cell>
          <cell r="S115">
            <v>0</v>
          </cell>
          <cell r="T115">
            <v>0</v>
          </cell>
          <cell r="U115">
            <v>0</v>
          </cell>
          <cell r="V115">
            <v>0</v>
          </cell>
          <cell r="W115">
            <v>0</v>
          </cell>
          <cell r="X115">
            <v>0</v>
          </cell>
        </row>
        <row r="116">
          <cell r="B116" t="str">
            <v>PCD1</v>
          </cell>
          <cell r="P116">
            <v>0</v>
          </cell>
          <cell r="Q116">
            <v>0</v>
          </cell>
          <cell r="R116">
            <v>355</v>
          </cell>
          <cell r="S116">
            <v>0</v>
          </cell>
          <cell r="T116">
            <v>0</v>
          </cell>
          <cell r="U116">
            <v>0</v>
          </cell>
          <cell r="V116">
            <v>0</v>
          </cell>
          <cell r="W116">
            <v>0</v>
          </cell>
          <cell r="X116">
            <v>0</v>
          </cell>
        </row>
        <row r="117">
          <cell r="B117" t="str">
            <v>ABN2</v>
          </cell>
          <cell r="P117">
            <v>0</v>
          </cell>
          <cell r="Q117">
            <v>-1439</v>
          </cell>
          <cell r="R117">
            <v>0</v>
          </cell>
          <cell r="S117">
            <v>0</v>
          </cell>
          <cell r="T117">
            <v>0</v>
          </cell>
          <cell r="U117">
            <v>0</v>
          </cell>
          <cell r="V117">
            <v>0</v>
          </cell>
          <cell r="W117">
            <v>0</v>
          </cell>
          <cell r="X117">
            <v>0</v>
          </cell>
        </row>
        <row r="118">
          <cell r="B118" t="str">
            <v>ABN2</v>
          </cell>
          <cell r="P118">
            <v>0</v>
          </cell>
          <cell r="Q118">
            <v>-682</v>
          </cell>
          <cell r="R118">
            <v>0</v>
          </cell>
          <cell r="S118">
            <v>0</v>
          </cell>
          <cell r="T118">
            <v>0</v>
          </cell>
          <cell r="U118">
            <v>0</v>
          </cell>
          <cell r="V118">
            <v>0</v>
          </cell>
          <cell r="W118">
            <v>0</v>
          </cell>
          <cell r="X118">
            <v>0</v>
          </cell>
        </row>
        <row r="119">
          <cell r="B119" t="str">
            <v>ABN2</v>
          </cell>
          <cell r="P119">
            <v>0</v>
          </cell>
          <cell r="Q119">
            <v>-1790</v>
          </cell>
          <cell r="R119">
            <v>0</v>
          </cell>
          <cell r="S119">
            <v>0</v>
          </cell>
          <cell r="T119">
            <v>0</v>
          </cell>
          <cell r="U119">
            <v>0</v>
          </cell>
          <cell r="V119">
            <v>0</v>
          </cell>
          <cell r="W119">
            <v>0</v>
          </cell>
          <cell r="X119">
            <v>0</v>
          </cell>
        </row>
        <row r="120">
          <cell r="B120" t="str">
            <v>ABN2</v>
          </cell>
          <cell r="P120">
            <v>0</v>
          </cell>
          <cell r="Q120">
            <v>-34</v>
          </cell>
          <cell r="R120">
            <v>0</v>
          </cell>
          <cell r="S120">
            <v>0</v>
          </cell>
          <cell r="T120">
            <v>0</v>
          </cell>
          <cell r="U120">
            <v>0</v>
          </cell>
          <cell r="V120">
            <v>0</v>
          </cell>
          <cell r="W120">
            <v>0</v>
          </cell>
          <cell r="X120">
            <v>0</v>
          </cell>
        </row>
        <row r="121">
          <cell r="B121" t="str">
            <v>ABN2</v>
          </cell>
          <cell r="P121">
            <v>0</v>
          </cell>
          <cell r="Q121">
            <v>-113</v>
          </cell>
          <cell r="R121">
            <v>0</v>
          </cell>
          <cell r="S121">
            <v>0</v>
          </cell>
          <cell r="T121">
            <v>0</v>
          </cell>
          <cell r="U121">
            <v>0</v>
          </cell>
          <cell r="V121">
            <v>0</v>
          </cell>
          <cell r="W121">
            <v>0</v>
          </cell>
          <cell r="X121">
            <v>0</v>
          </cell>
        </row>
        <row r="122">
          <cell r="B122" t="str">
            <v>ABN1</v>
          </cell>
          <cell r="P122">
            <v>0</v>
          </cell>
          <cell r="Q122">
            <v>15579</v>
          </cell>
          <cell r="R122">
            <v>0</v>
          </cell>
          <cell r="S122">
            <v>0</v>
          </cell>
          <cell r="T122">
            <v>0</v>
          </cell>
          <cell r="U122">
            <v>0</v>
          </cell>
          <cell r="V122">
            <v>0</v>
          </cell>
          <cell r="W122">
            <v>0</v>
          </cell>
          <cell r="X122">
            <v>0</v>
          </cell>
        </row>
        <row r="123">
          <cell r="B123" t="str">
            <v>AODT</v>
          </cell>
          <cell r="P123">
            <v>610</v>
          </cell>
          <cell r="Q123">
            <v>368</v>
          </cell>
          <cell r="R123">
            <v>543</v>
          </cell>
          <cell r="S123">
            <v>0</v>
          </cell>
          <cell r="T123">
            <v>0</v>
          </cell>
          <cell r="U123">
            <v>0</v>
          </cell>
          <cell r="V123">
            <v>0</v>
          </cell>
          <cell r="W123">
            <v>0</v>
          </cell>
          <cell r="X123">
            <v>0</v>
          </cell>
        </row>
        <row r="124">
          <cell r="B124" t="str">
            <v>ATNK</v>
          </cell>
          <cell r="P124">
            <v>1884</v>
          </cell>
          <cell r="Q124">
            <v>532</v>
          </cell>
          <cell r="R124">
            <v>3</v>
          </cell>
          <cell r="S124">
            <v>0</v>
          </cell>
          <cell r="T124">
            <v>-1672.6000000000004</v>
          </cell>
          <cell r="U124">
            <v>-2495.8000000000002</v>
          </cell>
          <cell r="V124">
            <v>-3319</v>
          </cell>
          <cell r="W124">
            <v>-4142.2</v>
          </cell>
          <cell r="X124">
            <v>-4965.4000000000005</v>
          </cell>
        </row>
        <row r="125">
          <cell r="B125" t="str">
            <v>AODT</v>
          </cell>
          <cell r="P125">
            <v>0</v>
          </cell>
          <cell r="Q125">
            <v>0</v>
          </cell>
          <cell r="R125">
            <v>0</v>
          </cell>
          <cell r="S125">
            <v>0</v>
          </cell>
          <cell r="T125">
            <v>0</v>
          </cell>
          <cell r="U125">
            <v>0</v>
          </cell>
          <cell r="V125">
            <v>0</v>
          </cell>
          <cell r="W125">
            <v>0</v>
          </cell>
          <cell r="X125">
            <v>0</v>
          </cell>
        </row>
        <row r="126">
          <cell r="B126" t="str">
            <v>POOL</v>
          </cell>
          <cell r="P126">
            <v>0</v>
          </cell>
          <cell r="Q126">
            <v>0</v>
          </cell>
          <cell r="R126">
            <v>101</v>
          </cell>
          <cell r="S126">
            <v>119.999</v>
          </cell>
          <cell r="T126">
            <v>133.19999999999999</v>
          </cell>
          <cell r="U126">
            <v>133.19999999999999</v>
          </cell>
          <cell r="V126">
            <v>133.19999999999999</v>
          </cell>
          <cell r="W126">
            <v>0</v>
          </cell>
          <cell r="X126">
            <v>0</v>
          </cell>
        </row>
        <row r="127">
          <cell r="B127" t="str">
            <v>IGNORE</v>
          </cell>
          <cell r="P127">
            <v>0</v>
          </cell>
          <cell r="Q127">
            <v>79</v>
          </cell>
          <cell r="R127">
            <v>0</v>
          </cell>
          <cell r="S127">
            <v>0</v>
          </cell>
          <cell r="T127">
            <v>0</v>
          </cell>
          <cell r="U127">
            <v>0</v>
          </cell>
          <cell r="V127">
            <v>0</v>
          </cell>
          <cell r="W127">
            <v>0</v>
          </cell>
          <cell r="X127">
            <v>0</v>
          </cell>
        </row>
        <row r="128">
          <cell r="B128" t="str">
            <v>IGNORE</v>
          </cell>
          <cell r="P128">
            <v>560</v>
          </cell>
          <cell r="Q128">
            <v>228</v>
          </cell>
          <cell r="R128">
            <v>228</v>
          </cell>
          <cell r="S128">
            <v>0</v>
          </cell>
          <cell r="T128">
            <v>0</v>
          </cell>
          <cell r="U128">
            <v>0</v>
          </cell>
          <cell r="V128">
            <v>0</v>
          </cell>
          <cell r="W128">
            <v>0</v>
          </cell>
          <cell r="X128">
            <v>0</v>
          </cell>
        </row>
        <row r="129">
          <cell r="B129" t="str">
            <v>GH4V</v>
          </cell>
          <cell r="P129">
            <v>31</v>
          </cell>
          <cell r="Q129">
            <v>31</v>
          </cell>
          <cell r="R129">
            <v>32</v>
          </cell>
          <cell r="S129">
            <v>45.6</v>
          </cell>
          <cell r="T129">
            <v>54</v>
          </cell>
          <cell r="U129">
            <v>62.4</v>
          </cell>
          <cell r="V129">
            <v>70.800000000000011</v>
          </cell>
          <cell r="W129">
            <v>79.199999999999989</v>
          </cell>
          <cell r="X129">
            <v>87.6</v>
          </cell>
        </row>
        <row r="130">
          <cell r="B130" t="str">
            <v>DFID</v>
          </cell>
          <cell r="P130">
            <v>388</v>
          </cell>
          <cell r="Q130">
            <v>464</v>
          </cell>
          <cell r="R130">
            <v>408</v>
          </cell>
          <cell r="S130">
            <v>448.50384000000003</v>
          </cell>
          <cell r="T130">
            <v>380.93183999999997</v>
          </cell>
          <cell r="U130">
            <v>511.74</v>
          </cell>
          <cell r="V130">
            <v>574.02</v>
          </cell>
          <cell r="W130">
            <v>0</v>
          </cell>
          <cell r="X130">
            <v>0</v>
          </cell>
        </row>
        <row r="131">
          <cell r="B131" t="str">
            <v>RERW</v>
          </cell>
          <cell r="P131">
            <v>-3132</v>
          </cell>
          <cell r="Q131">
            <v>-57</v>
          </cell>
          <cell r="R131">
            <v>349</v>
          </cell>
          <cell r="S131">
            <v>0</v>
          </cell>
          <cell r="T131">
            <v>0</v>
          </cell>
          <cell r="U131">
            <v>0</v>
          </cell>
          <cell r="V131">
            <v>0</v>
          </cell>
          <cell r="W131">
            <v>0</v>
          </cell>
          <cell r="X131">
            <v>0</v>
          </cell>
        </row>
        <row r="132">
          <cell r="B132" t="str">
            <v>NET1</v>
          </cell>
          <cell r="P132">
            <v>0</v>
          </cell>
          <cell r="Q132">
            <v>0</v>
          </cell>
          <cell r="R132">
            <v>0</v>
          </cell>
          <cell r="S132">
            <v>0</v>
          </cell>
          <cell r="T132">
            <v>0</v>
          </cell>
          <cell r="U132">
            <v>0</v>
          </cell>
          <cell r="V132">
            <v>0</v>
          </cell>
          <cell r="W132">
            <v>0</v>
          </cell>
          <cell r="X132">
            <v>0</v>
          </cell>
        </row>
        <row r="133">
          <cell r="B133" t="str">
            <v>CONP</v>
          </cell>
          <cell r="P133">
            <v>14</v>
          </cell>
          <cell r="Q133">
            <v>28</v>
          </cell>
          <cell r="R133">
            <v>23</v>
          </cell>
          <cell r="S133">
            <v>24.501913682615594</v>
          </cell>
          <cell r="T133">
            <v>25.656731842914354</v>
          </cell>
          <cell r="U133">
            <v>26.830292377162106</v>
          </cell>
          <cell r="V133">
            <v>28.933525559109587</v>
          </cell>
          <cell r="W133">
            <v>31.045071058731658</v>
          </cell>
          <cell r="X133">
            <v>33.340293488357652</v>
          </cell>
        </row>
        <row r="134">
          <cell r="B134" t="str">
            <v>IGNORE</v>
          </cell>
          <cell r="P134">
            <v>1654</v>
          </cell>
          <cell r="Q134">
            <v>1586</v>
          </cell>
          <cell r="R134">
            <v>1918</v>
          </cell>
          <cell r="S134">
            <v>0</v>
          </cell>
          <cell r="T134">
            <v>0</v>
          </cell>
          <cell r="U134">
            <v>0</v>
          </cell>
          <cell r="V134">
            <v>0</v>
          </cell>
          <cell r="W134">
            <v>0</v>
          </cell>
          <cell r="X134">
            <v>0</v>
          </cell>
        </row>
        <row r="135">
          <cell r="B135" t="str">
            <v>IGNORE</v>
          </cell>
          <cell r="P135">
            <v>-1</v>
          </cell>
          <cell r="Q135">
            <v>0</v>
          </cell>
          <cell r="R135">
            <v>0</v>
          </cell>
          <cell r="S135">
            <v>0</v>
          </cell>
          <cell r="T135">
            <v>0</v>
          </cell>
          <cell r="U135">
            <v>0</v>
          </cell>
          <cell r="V135">
            <v>0</v>
          </cell>
          <cell r="W135">
            <v>0</v>
          </cell>
          <cell r="X135">
            <v>0</v>
          </cell>
        </row>
        <row r="136">
          <cell r="B136" t="str">
            <v>ATNL</v>
          </cell>
          <cell r="P136">
            <v>0</v>
          </cell>
          <cell r="Q136">
            <v>0</v>
          </cell>
          <cell r="R136">
            <v>0</v>
          </cell>
          <cell r="S136">
            <v>0</v>
          </cell>
          <cell r="T136">
            <v>0</v>
          </cell>
          <cell r="U136">
            <v>0</v>
          </cell>
          <cell r="V136">
            <v>0</v>
          </cell>
          <cell r="W136">
            <v>0</v>
          </cell>
          <cell r="X136">
            <v>0</v>
          </cell>
        </row>
        <row r="137">
          <cell r="B137" t="str">
            <v>ATNL</v>
          </cell>
          <cell r="P137">
            <v>0</v>
          </cell>
          <cell r="Q137">
            <v>0</v>
          </cell>
          <cell r="R137">
            <v>0</v>
          </cell>
          <cell r="S137">
            <v>0</v>
          </cell>
          <cell r="T137">
            <v>0</v>
          </cell>
          <cell r="U137">
            <v>0</v>
          </cell>
          <cell r="V137">
            <v>0</v>
          </cell>
          <cell r="W137">
            <v>0</v>
          </cell>
          <cell r="X137">
            <v>0</v>
          </cell>
        </row>
        <row r="138">
          <cell r="B138" t="str">
            <v>RDA1</v>
          </cell>
          <cell r="P138">
            <v>0</v>
          </cell>
          <cell r="Q138">
            <v>0</v>
          </cell>
          <cell r="R138">
            <v>0</v>
          </cell>
          <cell r="S138">
            <v>0</v>
          </cell>
          <cell r="T138">
            <v>0</v>
          </cell>
          <cell r="U138">
            <v>0</v>
          </cell>
          <cell r="V138">
            <v>0</v>
          </cell>
          <cell r="W138">
            <v>0</v>
          </cell>
          <cell r="X138">
            <v>0</v>
          </cell>
        </row>
        <row r="139">
          <cell r="B139" t="str">
            <v>AE08</v>
          </cell>
          <cell r="P139">
            <v>-126</v>
          </cell>
          <cell r="Q139">
            <v>-6</v>
          </cell>
          <cell r="R139">
            <v>-84</v>
          </cell>
          <cell r="S139">
            <v>-75.492000000000004</v>
          </cell>
          <cell r="T139">
            <v>-43.801000000000002</v>
          </cell>
          <cell r="U139">
            <v>-4.157</v>
          </cell>
          <cell r="V139">
            <v>-3.996</v>
          </cell>
          <cell r="W139">
            <v>0</v>
          </cell>
          <cell r="X139">
            <v>0</v>
          </cell>
        </row>
        <row r="140">
          <cell r="B140" t="str">
            <v>ERR1</v>
          </cell>
          <cell r="P140">
            <v>0</v>
          </cell>
          <cell r="Q140">
            <v>434</v>
          </cell>
          <cell r="R140">
            <v>0</v>
          </cell>
          <cell r="S140">
            <v>0</v>
          </cell>
          <cell r="T140">
            <v>0</v>
          </cell>
          <cell r="U140">
            <v>0</v>
          </cell>
          <cell r="V140">
            <v>0</v>
          </cell>
          <cell r="W140">
            <v>0</v>
          </cell>
          <cell r="X140">
            <v>0</v>
          </cell>
        </row>
        <row r="141">
          <cell r="B141" t="str">
            <v>AE08</v>
          </cell>
          <cell r="P141">
            <v>-30</v>
          </cell>
          <cell r="Q141">
            <v>-85</v>
          </cell>
          <cell r="R141">
            <v>-52</v>
          </cell>
          <cell r="S141">
            <v>0</v>
          </cell>
          <cell r="T141">
            <v>0</v>
          </cell>
          <cell r="U141">
            <v>0</v>
          </cell>
          <cell r="V141">
            <v>0</v>
          </cell>
          <cell r="W141">
            <v>0</v>
          </cell>
          <cell r="X141">
            <v>0</v>
          </cell>
        </row>
        <row r="142">
          <cell r="B142" t="str">
            <v>IGNORE</v>
          </cell>
          <cell r="P142">
            <v>0</v>
          </cell>
          <cell r="Q142">
            <v>0</v>
          </cell>
          <cell r="R142">
            <v>0</v>
          </cell>
          <cell r="S142">
            <v>0</v>
          </cell>
          <cell r="T142">
            <v>0</v>
          </cell>
          <cell r="U142">
            <v>0</v>
          </cell>
          <cell r="V142">
            <v>0</v>
          </cell>
          <cell r="W142">
            <v>0</v>
          </cell>
          <cell r="X142">
            <v>0</v>
          </cell>
        </row>
        <row r="143">
          <cell r="B143" t="str">
            <v>IGNORE</v>
          </cell>
          <cell r="S143">
            <v>0</v>
          </cell>
          <cell r="T143">
            <v>0</v>
          </cell>
          <cell r="U143">
            <v>0</v>
          </cell>
          <cell r="V143">
            <v>0</v>
          </cell>
          <cell r="W143">
            <v>0</v>
          </cell>
          <cell r="X143">
            <v>0</v>
          </cell>
        </row>
        <row r="144">
          <cell r="B144" t="str">
            <v>ASEB</v>
          </cell>
          <cell r="P144">
            <v>110</v>
          </cell>
          <cell r="Q144">
            <v>0</v>
          </cell>
          <cell r="R144">
            <v>0</v>
          </cell>
          <cell r="S144">
            <v>0</v>
          </cell>
          <cell r="T144">
            <v>0</v>
          </cell>
          <cell r="U144">
            <v>0</v>
          </cell>
          <cell r="V144">
            <v>0</v>
          </cell>
          <cell r="W144">
            <v>0</v>
          </cell>
          <cell r="X144">
            <v>0</v>
          </cell>
        </row>
        <row r="145">
          <cell r="B145" t="str">
            <v>ASEB</v>
          </cell>
          <cell r="P145">
            <v>367</v>
          </cell>
          <cell r="Q145">
            <v>305</v>
          </cell>
          <cell r="R145">
            <v>310</v>
          </cell>
          <cell r="S145">
            <v>0</v>
          </cell>
          <cell r="T145">
            <v>0</v>
          </cell>
          <cell r="U145">
            <v>0</v>
          </cell>
          <cell r="V145">
            <v>0</v>
          </cell>
          <cell r="W145">
            <v>0</v>
          </cell>
          <cell r="X145">
            <v>0</v>
          </cell>
        </row>
        <row r="146">
          <cell r="B146" t="str">
            <v>ASEB</v>
          </cell>
          <cell r="P146">
            <v>31</v>
          </cell>
          <cell r="Q146">
            <v>0</v>
          </cell>
          <cell r="R146">
            <v>0</v>
          </cell>
          <cell r="S146">
            <v>319.38099999999997</v>
          </cell>
          <cell r="T146">
            <v>319.28100000000001</v>
          </cell>
          <cell r="U146">
            <v>317.88099999999997</v>
          </cell>
          <cell r="V146">
            <v>317.48099999999999</v>
          </cell>
          <cell r="W146">
            <v>0</v>
          </cell>
          <cell r="X146">
            <v>0</v>
          </cell>
        </row>
        <row r="147">
          <cell r="B147" t="str">
            <v>TUB1</v>
          </cell>
          <cell r="P147">
            <v>0</v>
          </cell>
          <cell r="Q147">
            <v>0</v>
          </cell>
          <cell r="R147">
            <v>0</v>
          </cell>
          <cell r="S147">
            <v>0</v>
          </cell>
          <cell r="T147">
            <v>0</v>
          </cell>
          <cell r="U147">
            <v>0</v>
          </cell>
          <cell r="V147">
            <v>0</v>
          </cell>
          <cell r="W147">
            <v>0</v>
          </cell>
          <cell r="X147">
            <v>0</v>
          </cell>
        </row>
        <row r="148">
          <cell r="B148" t="str">
            <v>-NET1</v>
          </cell>
          <cell r="P148">
            <v>0</v>
          </cell>
          <cell r="Q148">
            <v>0</v>
          </cell>
          <cell r="R148">
            <v>0</v>
          </cell>
          <cell r="S148">
            <v>0</v>
          </cell>
          <cell r="T148">
            <v>0</v>
          </cell>
          <cell r="U148">
            <v>0</v>
          </cell>
          <cell r="V148">
            <v>0</v>
          </cell>
          <cell r="W148">
            <v>0</v>
          </cell>
          <cell r="X148">
            <v>0</v>
          </cell>
        </row>
        <row r="149">
          <cell r="B149" t="str">
            <v>-TMPK</v>
          </cell>
          <cell r="P149">
            <v>-45</v>
          </cell>
          <cell r="Q149">
            <v>-15</v>
          </cell>
          <cell r="R149">
            <v>-6</v>
          </cell>
          <cell r="S149">
            <v>0</v>
          </cell>
          <cell r="T149">
            <v>0</v>
          </cell>
          <cell r="U149">
            <v>0</v>
          </cell>
          <cell r="V149">
            <v>0</v>
          </cell>
          <cell r="W149">
            <v>0</v>
          </cell>
          <cell r="X149">
            <v>0</v>
          </cell>
        </row>
        <row r="150">
          <cell r="B150" t="str">
            <v>IGNORE</v>
          </cell>
          <cell r="P150">
            <v>1</v>
          </cell>
          <cell r="Q150">
            <v>0</v>
          </cell>
          <cell r="R150">
            <v>0</v>
          </cell>
          <cell r="S150">
            <v>0</v>
          </cell>
          <cell r="T150">
            <v>0</v>
          </cell>
          <cell r="U150">
            <v>0</v>
          </cell>
          <cell r="V150">
            <v>0</v>
          </cell>
          <cell r="W150">
            <v>0</v>
          </cell>
          <cell r="X150">
            <v>0</v>
          </cell>
        </row>
        <row r="151">
          <cell r="B151" t="str">
            <v>IGNORE</v>
          </cell>
          <cell r="P151">
            <v>0</v>
          </cell>
          <cell r="Q151">
            <v>10</v>
          </cell>
          <cell r="R151">
            <v>0</v>
          </cell>
          <cell r="S151">
            <v>0</v>
          </cell>
          <cell r="T151">
            <v>0</v>
          </cell>
          <cell r="U151">
            <v>0</v>
          </cell>
          <cell r="V151">
            <v>0</v>
          </cell>
          <cell r="W151">
            <v>0</v>
          </cell>
          <cell r="X151">
            <v>0</v>
          </cell>
        </row>
        <row r="152">
          <cell r="B152" t="str">
            <v>ALCR</v>
          </cell>
          <cell r="P152">
            <v>0</v>
          </cell>
          <cell r="Q152">
            <v>0</v>
          </cell>
          <cell r="R152">
            <v>0</v>
          </cell>
          <cell r="S152">
            <v>0</v>
          </cell>
          <cell r="T152">
            <v>0</v>
          </cell>
          <cell r="U152">
            <v>0</v>
          </cell>
          <cell r="V152">
            <v>0</v>
          </cell>
          <cell r="W152">
            <v>0</v>
          </cell>
          <cell r="X152">
            <v>0</v>
          </cell>
        </row>
        <row r="153">
          <cell r="B153" t="str">
            <v>ALCR</v>
          </cell>
          <cell r="P153">
            <v>268</v>
          </cell>
          <cell r="Q153">
            <v>1086</v>
          </cell>
          <cell r="R153">
            <v>840</v>
          </cell>
          <cell r="S153">
            <v>1268.6000000000001</v>
          </cell>
          <cell r="T153">
            <v>1545.2000000000003</v>
          </cell>
          <cell r="U153">
            <v>1821.8000000000002</v>
          </cell>
          <cell r="V153">
            <v>2098.4</v>
          </cell>
          <cell r="W153">
            <v>2375</v>
          </cell>
          <cell r="X153">
            <v>2651.6000000000004</v>
          </cell>
        </row>
        <row r="154">
          <cell r="B154" t="str">
            <v>JUBL</v>
          </cell>
          <cell r="P154">
            <v>0</v>
          </cell>
          <cell r="Q154">
            <v>0</v>
          </cell>
          <cell r="R154">
            <v>0</v>
          </cell>
          <cell r="S154">
            <v>0</v>
          </cell>
          <cell r="T154">
            <v>0</v>
          </cell>
          <cell r="U154">
            <v>0</v>
          </cell>
          <cell r="V154">
            <v>0</v>
          </cell>
          <cell r="W154">
            <v>0</v>
          </cell>
          <cell r="X154">
            <v>0</v>
          </cell>
        </row>
        <row r="155">
          <cell r="B155" t="str">
            <v>ALCR</v>
          </cell>
          <cell r="P155">
            <v>73</v>
          </cell>
          <cell r="Q155">
            <v>237</v>
          </cell>
          <cell r="R155">
            <v>46</v>
          </cell>
          <cell r="S155">
            <v>169.89999999999998</v>
          </cell>
          <cell r="T155">
            <v>202.8</v>
          </cell>
          <cell r="U155">
            <v>235.7</v>
          </cell>
          <cell r="V155">
            <v>268.59999999999997</v>
          </cell>
          <cell r="W155">
            <v>301.5</v>
          </cell>
          <cell r="X155">
            <v>334.4</v>
          </cell>
        </row>
        <row r="156">
          <cell r="B156" t="str">
            <v>FOWS</v>
          </cell>
          <cell r="P156">
            <v>-31</v>
          </cell>
          <cell r="Q156">
            <v>-31</v>
          </cell>
          <cell r="R156">
            <v>-31</v>
          </cell>
          <cell r="S156">
            <v>-31</v>
          </cell>
          <cell r="T156">
            <v>-31</v>
          </cell>
          <cell r="U156">
            <v>-31</v>
          </cell>
          <cell r="V156">
            <v>-31</v>
          </cell>
          <cell r="W156">
            <v>0</v>
          </cell>
          <cell r="X156">
            <v>0</v>
          </cell>
        </row>
        <row r="157">
          <cell r="B157" t="str">
            <v>CHL1</v>
          </cell>
          <cell r="P157">
            <v>0</v>
          </cell>
          <cell r="Q157">
            <v>0</v>
          </cell>
          <cell r="R157">
            <v>0</v>
          </cell>
          <cell r="S157">
            <v>-419</v>
          </cell>
          <cell r="T157">
            <v>-419</v>
          </cell>
          <cell r="U157">
            <v>-409</v>
          </cell>
          <cell r="V157">
            <v>-65</v>
          </cell>
          <cell r="W157">
            <v>0</v>
          </cell>
          <cell r="X157">
            <v>0</v>
          </cell>
        </row>
        <row r="158">
          <cell r="B158" t="str">
            <v>IGNORE</v>
          </cell>
          <cell r="P158">
            <v>-1654</v>
          </cell>
          <cell r="Q158">
            <v>-1586</v>
          </cell>
          <cell r="R158">
            <v>-1918</v>
          </cell>
          <cell r="S158">
            <v>0</v>
          </cell>
          <cell r="T158">
            <v>0</v>
          </cell>
          <cell r="U158">
            <v>0</v>
          </cell>
          <cell r="V158">
            <v>0</v>
          </cell>
          <cell r="W158">
            <v>0</v>
          </cell>
          <cell r="X158">
            <v>0</v>
          </cell>
        </row>
        <row r="159">
          <cell r="B159" t="str">
            <v>ALT3</v>
          </cell>
          <cell r="P159">
            <v>0</v>
          </cell>
          <cell r="Q159">
            <v>865</v>
          </cell>
          <cell r="R159">
            <v>0</v>
          </cell>
          <cell r="S159">
            <v>0</v>
          </cell>
          <cell r="T159">
            <v>0</v>
          </cell>
          <cell r="U159">
            <v>0</v>
          </cell>
          <cell r="V159">
            <v>0</v>
          </cell>
          <cell r="W159">
            <v>0</v>
          </cell>
          <cell r="X159">
            <v>0</v>
          </cell>
        </row>
        <row r="160">
          <cell r="B160" t="str">
            <v>CTF1</v>
          </cell>
          <cell r="P160">
            <v>0</v>
          </cell>
          <cell r="Q160">
            <v>-235</v>
          </cell>
          <cell r="R160">
            <v>-176</v>
          </cell>
          <cell r="S160">
            <v>-260</v>
          </cell>
          <cell r="T160">
            <v>-260</v>
          </cell>
          <cell r="U160">
            <v>-360</v>
          </cell>
          <cell r="V160">
            <v>-470</v>
          </cell>
          <cell r="W160">
            <v>0</v>
          </cell>
          <cell r="X160">
            <v>0</v>
          </cell>
        </row>
        <row r="161">
          <cell r="B161" t="str">
            <v>CTF1</v>
          </cell>
          <cell r="P161">
            <v>0</v>
          </cell>
          <cell r="Q161">
            <v>0</v>
          </cell>
          <cell r="R161">
            <v>-80</v>
          </cell>
          <cell r="S161">
            <v>-38.591000000000001</v>
          </cell>
          <cell r="T161">
            <v>0</v>
          </cell>
          <cell r="U161">
            <v>0</v>
          </cell>
          <cell r="V161">
            <v>0</v>
          </cell>
          <cell r="W161">
            <v>0</v>
          </cell>
          <cell r="X161">
            <v>0</v>
          </cell>
        </row>
        <row r="162">
          <cell r="B162" t="str">
            <v>IGNORE</v>
          </cell>
          <cell r="P162">
            <v>0</v>
          </cell>
          <cell r="Q162">
            <v>-10</v>
          </cell>
          <cell r="R162">
            <v>0</v>
          </cell>
          <cell r="S162">
            <v>0</v>
          </cell>
          <cell r="T162">
            <v>0</v>
          </cell>
          <cell r="U162">
            <v>0</v>
          </cell>
          <cell r="V162">
            <v>0</v>
          </cell>
          <cell r="W162">
            <v>0</v>
          </cell>
          <cell r="X162">
            <v>0</v>
          </cell>
        </row>
        <row r="163">
          <cell r="B163" t="str">
            <v>ACTC</v>
          </cell>
          <cell r="P163">
            <v>-225</v>
          </cell>
          <cell r="Q163">
            <v>-253</v>
          </cell>
          <cell r="R163">
            <v>-387</v>
          </cell>
          <cell r="S163">
            <v>-400.8</v>
          </cell>
          <cell r="T163">
            <v>-317.60000000000002</v>
          </cell>
          <cell r="U163">
            <v>-233.6</v>
          </cell>
          <cell r="V163">
            <v>-29.6</v>
          </cell>
          <cell r="W163">
            <v>0</v>
          </cell>
          <cell r="X163">
            <v>0</v>
          </cell>
        </row>
        <row r="164">
          <cell r="B164" t="str">
            <v>SRIF</v>
          </cell>
          <cell r="P164">
            <v>-48</v>
          </cell>
          <cell r="Q164">
            <v>-382</v>
          </cell>
          <cell r="R164">
            <v>-105</v>
          </cell>
          <cell r="S164">
            <v>-360.28800000000001</v>
          </cell>
          <cell r="T164">
            <v>-201.71100000000001</v>
          </cell>
          <cell r="U164">
            <v>-203.149</v>
          </cell>
          <cell r="V164">
            <v>-189.852</v>
          </cell>
          <cell r="W164">
            <v>0</v>
          </cell>
          <cell r="X164">
            <v>0</v>
          </cell>
        </row>
        <row r="165">
          <cell r="B165" t="str">
            <v>HEFC</v>
          </cell>
          <cell r="P165">
            <v>0</v>
          </cell>
          <cell r="Q165">
            <v>0</v>
          </cell>
          <cell r="R165">
            <v>-200</v>
          </cell>
          <cell r="S165">
            <v>0</v>
          </cell>
          <cell r="T165">
            <v>0</v>
          </cell>
          <cell r="U165">
            <v>0</v>
          </cell>
          <cell r="V165">
            <v>0</v>
          </cell>
          <cell r="W165">
            <v>0</v>
          </cell>
          <cell r="X165">
            <v>0</v>
          </cell>
        </row>
        <row r="166">
          <cell r="B166" t="str">
            <v>AE07</v>
          </cell>
          <cell r="P166">
            <v>-137</v>
          </cell>
          <cell r="Q166">
            <v>-177</v>
          </cell>
          <cell r="R166">
            <v>-128</v>
          </cell>
          <cell r="S166">
            <v>-152.22399999999999</v>
          </cell>
          <cell r="T166">
            <v>-208.00700000000001</v>
          </cell>
          <cell r="U166">
            <v>-149.578</v>
          </cell>
          <cell r="V166">
            <v>-117.77200000000001</v>
          </cell>
          <cell r="W166">
            <v>0</v>
          </cell>
          <cell r="X166">
            <v>0</v>
          </cell>
        </row>
        <row r="167">
          <cell r="B167" t="str">
            <v>GTI4</v>
          </cell>
          <cell r="P167">
            <v>0</v>
          </cell>
          <cell r="Q167">
            <v>0</v>
          </cell>
          <cell r="R167">
            <v>0</v>
          </cell>
          <cell r="S167">
            <v>0</v>
          </cell>
          <cell r="T167">
            <v>0</v>
          </cell>
          <cell r="U167">
            <v>0</v>
          </cell>
          <cell r="V167">
            <v>0</v>
          </cell>
          <cell r="W167">
            <v>0</v>
          </cell>
          <cell r="X167">
            <v>0</v>
          </cell>
        </row>
        <row r="168">
          <cell r="B168" t="str">
            <v>ALT4</v>
          </cell>
          <cell r="P168">
            <v>0</v>
          </cell>
          <cell r="Q168">
            <v>87</v>
          </cell>
          <cell r="R168">
            <v>0</v>
          </cell>
          <cell r="S168">
            <v>0</v>
          </cell>
          <cell r="T168">
            <v>0</v>
          </cell>
          <cell r="U168">
            <v>0</v>
          </cell>
          <cell r="V168">
            <v>0</v>
          </cell>
          <cell r="W168">
            <v>0</v>
          </cell>
          <cell r="X168">
            <v>0</v>
          </cell>
        </row>
        <row r="169">
          <cell r="B169" t="str">
            <v>-RDA1</v>
          </cell>
          <cell r="P169">
            <v>0</v>
          </cell>
          <cell r="Q169">
            <v>0</v>
          </cell>
          <cell r="R169">
            <v>0</v>
          </cell>
          <cell r="S169">
            <v>0</v>
          </cell>
          <cell r="T169">
            <v>0</v>
          </cell>
          <cell r="U169">
            <v>0</v>
          </cell>
          <cell r="V169">
            <v>0</v>
          </cell>
          <cell r="W169">
            <v>0</v>
          </cell>
          <cell r="X169">
            <v>0</v>
          </cell>
        </row>
        <row r="170">
          <cell r="B170" t="str">
            <v>AE09</v>
          </cell>
          <cell r="P170">
            <v>-190</v>
          </cell>
          <cell r="Q170">
            <v>-231</v>
          </cell>
          <cell r="R170">
            <v>-255</v>
          </cell>
          <cell r="S170">
            <v>-189.22200000000001</v>
          </cell>
          <cell r="T170">
            <v>-105.779</v>
          </cell>
          <cell r="U170">
            <v>-21.315999999999999</v>
          </cell>
          <cell r="V170">
            <v>-21.262</v>
          </cell>
          <cell r="W170">
            <v>0</v>
          </cell>
          <cell r="X170">
            <v>0</v>
          </cell>
        </row>
        <row r="171">
          <cell r="B171" t="str">
            <v>ALT4</v>
          </cell>
          <cell r="P171">
            <v>0</v>
          </cell>
          <cell r="Q171">
            <v>221</v>
          </cell>
          <cell r="R171">
            <v>0</v>
          </cell>
          <cell r="S171">
            <v>0</v>
          </cell>
          <cell r="T171">
            <v>0</v>
          </cell>
          <cell r="U171">
            <v>0</v>
          </cell>
          <cell r="V171">
            <v>0</v>
          </cell>
          <cell r="W171">
            <v>0</v>
          </cell>
          <cell r="X171">
            <v>0</v>
          </cell>
        </row>
        <row r="172">
          <cell r="B172" t="str">
            <v>IGNORE</v>
          </cell>
          <cell r="P172">
            <v>0</v>
          </cell>
          <cell r="Q172">
            <v>-79</v>
          </cell>
          <cell r="R172">
            <v>0</v>
          </cell>
          <cell r="S172">
            <v>0</v>
          </cell>
          <cell r="T172">
            <v>0</v>
          </cell>
          <cell r="U172">
            <v>0</v>
          </cell>
          <cell r="V172">
            <v>0</v>
          </cell>
          <cell r="W172">
            <v>0</v>
          </cell>
          <cell r="X172">
            <v>0</v>
          </cell>
        </row>
        <row r="173">
          <cell r="B173" t="str">
            <v>VRKL</v>
          </cell>
          <cell r="P173">
            <v>1443</v>
          </cell>
          <cell r="Q173">
            <v>1558</v>
          </cell>
          <cell r="R173">
            <v>1643</v>
          </cell>
          <cell r="S173">
            <v>2061.0695283831128</v>
          </cell>
          <cell r="T173">
            <v>2126.233999798912</v>
          </cell>
          <cell r="U173">
            <v>2217.3003903158706</v>
          </cell>
          <cell r="V173">
            <v>2310.6133138774403</v>
          </cell>
          <cell r="W173">
            <v>2455.5668792266388</v>
          </cell>
          <cell r="X173">
            <v>2667.4559346270776</v>
          </cell>
        </row>
        <row r="174">
          <cell r="B174" t="str">
            <v>MNET</v>
          </cell>
          <cell r="P174">
            <v>0</v>
          </cell>
          <cell r="Q174">
            <v>0</v>
          </cell>
          <cell r="R174">
            <v>0</v>
          </cell>
          <cell r="S174">
            <v>5.79</v>
          </cell>
          <cell r="T174">
            <v>1.9159999999999999</v>
          </cell>
          <cell r="U174">
            <v>0.65700000000000003</v>
          </cell>
          <cell r="V174">
            <v>0.65700000000000003</v>
          </cell>
          <cell r="W174">
            <v>0</v>
          </cell>
          <cell r="X174">
            <v>0</v>
          </cell>
        </row>
        <row r="175">
          <cell r="B175" t="str">
            <v>VRKG</v>
          </cell>
          <cell r="P175">
            <v>65</v>
          </cell>
          <cell r="Q175">
            <v>78</v>
          </cell>
          <cell r="R175">
            <v>67</v>
          </cell>
          <cell r="S175">
            <v>90.553639246636365</v>
          </cell>
          <cell r="T175">
            <v>79.218464156242419</v>
          </cell>
          <cell r="U175">
            <v>82.224949633861314</v>
          </cell>
          <cell r="V175">
            <v>85.231435111480181</v>
          </cell>
          <cell r="W175">
            <v>88.237920589099076</v>
          </cell>
          <cell r="X175">
            <v>91.244406066717943</v>
          </cell>
        </row>
        <row r="176">
          <cell r="B176" t="str">
            <v>EGNP</v>
          </cell>
          <cell r="P176">
            <v>-16</v>
          </cell>
          <cell r="Q176">
            <v>135</v>
          </cell>
          <cell r="R176">
            <v>163</v>
          </cell>
          <cell r="S176">
            <v>149.30000000000001</v>
          </cell>
          <cell r="T176">
            <v>165.2</v>
          </cell>
          <cell r="U176">
            <v>181.1</v>
          </cell>
          <cell r="V176">
            <v>197</v>
          </cell>
          <cell r="W176">
            <v>212.89999999999998</v>
          </cell>
          <cell r="X176">
            <v>228.8</v>
          </cell>
        </row>
        <row r="177">
          <cell r="B177" t="str">
            <v>-BON1</v>
          </cell>
          <cell r="P177">
            <v>2</v>
          </cell>
          <cell r="Q177">
            <v>2</v>
          </cell>
          <cell r="R177">
            <v>2</v>
          </cell>
          <cell r="S177">
            <v>2.1</v>
          </cell>
          <cell r="T177">
            <v>2.2000000000000002</v>
          </cell>
          <cell r="U177">
            <v>2.2999999999999998</v>
          </cell>
          <cell r="V177">
            <v>2.4</v>
          </cell>
          <cell r="W177">
            <v>2.5</v>
          </cell>
          <cell r="X177">
            <v>2.6</v>
          </cell>
        </row>
        <row r="178">
          <cell r="B178" t="str">
            <v>MDYX</v>
          </cell>
          <cell r="P178">
            <v>1</v>
          </cell>
          <cell r="Q178">
            <v>0</v>
          </cell>
          <cell r="R178">
            <v>0</v>
          </cell>
          <cell r="S178">
            <v>0</v>
          </cell>
          <cell r="T178">
            <v>0</v>
          </cell>
          <cell r="U178">
            <v>0</v>
          </cell>
          <cell r="V178">
            <v>0</v>
          </cell>
          <cell r="W178">
            <v>0</v>
          </cell>
          <cell r="X178">
            <v>0</v>
          </cell>
        </row>
        <row r="179">
          <cell r="B179" t="str">
            <v>-ALAG</v>
          </cell>
          <cell r="P179">
            <v>-18</v>
          </cell>
          <cell r="Q179">
            <v>-25</v>
          </cell>
          <cell r="R179">
            <v>0</v>
          </cell>
          <cell r="S179">
            <v>0</v>
          </cell>
          <cell r="T179">
            <v>0</v>
          </cell>
          <cell r="U179">
            <v>0</v>
          </cell>
          <cell r="V179">
            <v>0</v>
          </cell>
          <cell r="W179">
            <v>0</v>
          </cell>
          <cell r="X179">
            <v>0</v>
          </cell>
        </row>
        <row r="180">
          <cell r="B180" t="str">
            <v>-AOCG</v>
          </cell>
          <cell r="P180">
            <v>0</v>
          </cell>
          <cell r="Q180">
            <v>29166</v>
          </cell>
          <cell r="R180">
            <v>0</v>
          </cell>
          <cell r="S180">
            <v>0</v>
          </cell>
          <cell r="T180">
            <v>0</v>
          </cell>
          <cell r="U180">
            <v>0</v>
          </cell>
          <cell r="V180">
            <v>0</v>
          </cell>
          <cell r="W180">
            <v>0</v>
          </cell>
          <cell r="X180">
            <v>0</v>
          </cell>
        </row>
        <row r="181">
          <cell r="B181" t="str">
            <v>-AOCG</v>
          </cell>
          <cell r="P181">
            <v>-59246</v>
          </cell>
          <cell r="Q181">
            <v>0</v>
          </cell>
          <cell r="R181">
            <v>-65976</v>
          </cell>
          <cell r="S181">
            <v>0</v>
          </cell>
          <cell r="T181">
            <v>0</v>
          </cell>
          <cell r="U181">
            <v>0</v>
          </cell>
          <cell r="V181">
            <v>0</v>
          </cell>
          <cell r="W181">
            <v>0</v>
          </cell>
          <cell r="X181">
            <v>0</v>
          </cell>
        </row>
        <row r="182">
          <cell r="B182" t="str">
            <v>-AOCG</v>
          </cell>
          <cell r="P182">
            <v>-47545</v>
          </cell>
          <cell r="Q182">
            <v>-2279</v>
          </cell>
          <cell r="R182">
            <v>-40135</v>
          </cell>
          <cell r="S182">
            <v>0</v>
          </cell>
          <cell r="T182">
            <v>0</v>
          </cell>
          <cell r="U182">
            <v>0</v>
          </cell>
          <cell r="V182">
            <v>0</v>
          </cell>
          <cell r="W182">
            <v>0</v>
          </cell>
          <cell r="X182">
            <v>0</v>
          </cell>
        </row>
        <row r="183">
          <cell r="B183" t="str">
            <v>-DFT4</v>
          </cell>
          <cell r="P183">
            <v>-7</v>
          </cell>
          <cell r="Q183">
            <v>-6</v>
          </cell>
          <cell r="R183">
            <v>0</v>
          </cell>
          <cell r="S183">
            <v>0</v>
          </cell>
          <cell r="T183">
            <v>0</v>
          </cell>
          <cell r="U183">
            <v>0</v>
          </cell>
          <cell r="V183">
            <v>0</v>
          </cell>
          <cell r="W183">
            <v>0</v>
          </cell>
          <cell r="X183">
            <v>0</v>
          </cell>
        </row>
        <row r="184">
          <cell r="B184" t="str">
            <v>ALT1</v>
          </cell>
          <cell r="P184">
            <v>0</v>
          </cell>
          <cell r="Q184">
            <v>775</v>
          </cell>
          <cell r="R184">
            <v>0</v>
          </cell>
          <cell r="S184">
            <v>0</v>
          </cell>
          <cell r="T184">
            <v>0</v>
          </cell>
          <cell r="U184">
            <v>0</v>
          </cell>
          <cell r="V184">
            <v>0</v>
          </cell>
          <cell r="W184">
            <v>0</v>
          </cell>
          <cell r="X184">
            <v>0</v>
          </cell>
        </row>
        <row r="185">
          <cell r="B185" t="str">
            <v>TXCD</v>
          </cell>
          <cell r="P185">
            <v>-11519</v>
          </cell>
          <cell r="Q185">
            <v>-12932</v>
          </cell>
          <cell r="R185">
            <v>0</v>
          </cell>
          <cell r="S185">
            <v>0</v>
          </cell>
          <cell r="T185">
            <v>0</v>
          </cell>
          <cell r="U185">
            <v>0</v>
          </cell>
          <cell r="V185">
            <v>0</v>
          </cell>
          <cell r="W185">
            <v>0</v>
          </cell>
          <cell r="X185">
            <v>0</v>
          </cell>
        </row>
        <row r="186">
          <cell r="B186" t="str">
            <v>-ASWI</v>
          </cell>
          <cell r="P186">
            <v>-172</v>
          </cell>
          <cell r="Q186">
            <v>-216</v>
          </cell>
          <cell r="R186">
            <v>-332</v>
          </cell>
          <cell r="S186">
            <v>-519.99099999999999</v>
          </cell>
          <cell r="T186">
            <v>-257.012</v>
          </cell>
          <cell r="U186">
            <v>-262.012</v>
          </cell>
          <cell r="V186">
            <v>-284.31200000000001</v>
          </cell>
          <cell r="W186">
            <v>0</v>
          </cell>
          <cell r="X186">
            <v>0</v>
          </cell>
        </row>
        <row r="187">
          <cell r="B187" t="str">
            <v>-ALAG</v>
          </cell>
          <cell r="P187">
            <v>-444</v>
          </cell>
          <cell r="Q187">
            <v>-397</v>
          </cell>
          <cell r="R187">
            <v>-328</v>
          </cell>
          <cell r="S187">
            <v>-345.10638776102974</v>
          </cell>
          <cell r="T187">
            <v>-357.84296883599029</v>
          </cell>
          <cell r="U187">
            <v>-370.0896678687759</v>
          </cell>
          <cell r="V187">
            <v>-393.85231312069419</v>
          </cell>
          <cell r="W187">
            <v>0</v>
          </cell>
          <cell r="X187">
            <v>0</v>
          </cell>
        </row>
        <row r="188">
          <cell r="B188" t="str">
            <v>ACMP</v>
          </cell>
          <cell r="P188">
            <v>802</v>
          </cell>
          <cell r="Q188">
            <v>896</v>
          </cell>
          <cell r="R188">
            <v>820</v>
          </cell>
          <cell r="S188">
            <v>743.53</v>
          </cell>
          <cell r="T188">
            <v>719.56</v>
          </cell>
          <cell r="U188">
            <v>1169.3720000000001</v>
          </cell>
          <cell r="V188">
            <v>1290.3720000000001</v>
          </cell>
          <cell r="W188">
            <v>0</v>
          </cell>
          <cell r="X188">
            <v>0</v>
          </cell>
        </row>
        <row r="189">
          <cell r="B189" t="str">
            <v>AE05</v>
          </cell>
          <cell r="P189">
            <v>-16</v>
          </cell>
          <cell r="Q189">
            <v>-10</v>
          </cell>
          <cell r="R189">
            <v>-13</v>
          </cell>
          <cell r="S189">
            <v>-10.012</v>
          </cell>
          <cell r="T189">
            <v>-10.872</v>
          </cell>
          <cell r="U189">
            <v>0</v>
          </cell>
          <cell r="V189">
            <v>0</v>
          </cell>
          <cell r="W189">
            <v>0</v>
          </cell>
          <cell r="X189">
            <v>0</v>
          </cell>
        </row>
        <row r="190">
          <cell r="B190" t="str">
            <v>AE05</v>
          </cell>
          <cell r="P190">
            <v>0</v>
          </cell>
          <cell r="Q190">
            <v>-318</v>
          </cell>
          <cell r="R190">
            <v>0</v>
          </cell>
          <cell r="S190">
            <v>0</v>
          </cell>
          <cell r="T190">
            <v>0</v>
          </cell>
          <cell r="U190">
            <v>0</v>
          </cell>
          <cell r="V190">
            <v>0</v>
          </cell>
          <cell r="W190">
            <v>0</v>
          </cell>
          <cell r="X190">
            <v>0</v>
          </cell>
        </row>
        <row r="191">
          <cell r="B191" t="str">
            <v>AE05</v>
          </cell>
          <cell r="P191">
            <v>6</v>
          </cell>
          <cell r="Q191">
            <v>3</v>
          </cell>
          <cell r="R191">
            <v>1</v>
          </cell>
          <cell r="S191">
            <v>0</v>
          </cell>
          <cell r="T191">
            <v>0</v>
          </cell>
          <cell r="U191">
            <v>0</v>
          </cell>
          <cell r="V191">
            <v>0</v>
          </cell>
          <cell r="W191">
            <v>0</v>
          </cell>
          <cell r="X191">
            <v>0</v>
          </cell>
        </row>
        <row r="192">
          <cell r="B192" t="str">
            <v>AE05</v>
          </cell>
          <cell r="P192">
            <v>-494</v>
          </cell>
          <cell r="Q192">
            <v>0</v>
          </cell>
          <cell r="R192">
            <v>-588</v>
          </cell>
          <cell r="S192">
            <v>-490.72</v>
          </cell>
          <cell r="T192">
            <v>-542.279</v>
          </cell>
          <cell r="U192">
            <v>-306.99900000000002</v>
          </cell>
          <cell r="V192">
            <v>-293.99900000000002</v>
          </cell>
          <cell r="W192">
            <v>0</v>
          </cell>
          <cell r="X192">
            <v>0</v>
          </cell>
        </row>
        <row r="193">
          <cell r="B193" t="str">
            <v>AE05</v>
          </cell>
          <cell r="P193">
            <v>0</v>
          </cell>
          <cell r="Q193">
            <v>0</v>
          </cell>
          <cell r="R193">
            <v>-77</v>
          </cell>
          <cell r="S193">
            <v>-65.558000000000007</v>
          </cell>
          <cell r="T193">
            <v>-60.145000000000003</v>
          </cell>
          <cell r="U193">
            <v>-60.145000000000003</v>
          </cell>
          <cell r="V193">
            <v>-60.145000000000003</v>
          </cell>
          <cell r="W193">
            <v>0</v>
          </cell>
          <cell r="X193">
            <v>0</v>
          </cell>
        </row>
        <row r="194">
          <cell r="B194" t="str">
            <v>AE05</v>
          </cell>
          <cell r="P194">
            <v>0</v>
          </cell>
          <cell r="Q194">
            <v>0</v>
          </cell>
          <cell r="R194">
            <v>0</v>
          </cell>
          <cell r="S194">
            <v>0</v>
          </cell>
          <cell r="T194">
            <v>0</v>
          </cell>
          <cell r="U194">
            <v>0</v>
          </cell>
          <cell r="V194">
            <v>0</v>
          </cell>
          <cell r="W194">
            <v>0</v>
          </cell>
          <cell r="X194">
            <v>0</v>
          </cell>
        </row>
        <row r="195">
          <cell r="B195" t="str">
            <v>AE05</v>
          </cell>
          <cell r="P195">
            <v>0</v>
          </cell>
          <cell r="Q195">
            <v>-60</v>
          </cell>
          <cell r="R195">
            <v>0</v>
          </cell>
          <cell r="S195">
            <v>0</v>
          </cell>
          <cell r="T195">
            <v>0</v>
          </cell>
          <cell r="U195">
            <v>0</v>
          </cell>
          <cell r="V195">
            <v>0</v>
          </cell>
          <cell r="W195">
            <v>0</v>
          </cell>
          <cell r="X195">
            <v>0</v>
          </cell>
        </row>
        <row r="196">
          <cell r="B196" t="str">
            <v>AE05</v>
          </cell>
          <cell r="P196">
            <v>-60</v>
          </cell>
          <cell r="Q196">
            <v>-88</v>
          </cell>
          <cell r="R196">
            <v>0</v>
          </cell>
          <cell r="S196">
            <v>0</v>
          </cell>
          <cell r="T196">
            <v>0</v>
          </cell>
          <cell r="U196">
            <v>0</v>
          </cell>
          <cell r="V196">
            <v>0</v>
          </cell>
          <cell r="W196">
            <v>0</v>
          </cell>
          <cell r="X196">
            <v>0</v>
          </cell>
        </row>
        <row r="197">
          <cell r="B197" t="str">
            <v>EGNP</v>
          </cell>
          <cell r="P197">
            <v>8655</v>
          </cell>
          <cell r="Q197">
            <v>7942</v>
          </cell>
          <cell r="R197">
            <v>8051</v>
          </cell>
          <cell r="S197">
            <v>9053.0999999999985</v>
          </cell>
          <cell r="T197">
            <v>9554.4</v>
          </cell>
          <cell r="U197">
            <v>10055.699999999999</v>
          </cell>
          <cell r="V197">
            <v>10557</v>
          </cell>
          <cell r="W197">
            <v>11058.3</v>
          </cell>
          <cell r="X197">
            <v>11559.599999999999</v>
          </cell>
        </row>
        <row r="198">
          <cell r="B198" t="str">
            <v>-ALAG</v>
          </cell>
          <cell r="P198">
            <v>0</v>
          </cell>
          <cell r="Q198">
            <v>-126</v>
          </cell>
          <cell r="R198">
            <v>0</v>
          </cell>
          <cell r="S198">
            <v>0</v>
          </cell>
          <cell r="T198">
            <v>0</v>
          </cell>
          <cell r="U198">
            <v>0</v>
          </cell>
          <cell r="V198">
            <v>0</v>
          </cell>
          <cell r="W198">
            <v>0</v>
          </cell>
          <cell r="X198">
            <v>0</v>
          </cell>
        </row>
        <row r="199">
          <cell r="B199" t="str">
            <v>-ALAG</v>
          </cell>
          <cell r="P199">
            <v>0</v>
          </cell>
          <cell r="Q199">
            <v>-177</v>
          </cell>
          <cell r="R199">
            <v>0</v>
          </cell>
          <cell r="S199">
            <v>0</v>
          </cell>
          <cell r="T199">
            <v>0</v>
          </cell>
          <cell r="U199">
            <v>0</v>
          </cell>
          <cell r="V199">
            <v>0</v>
          </cell>
          <cell r="W199">
            <v>0</v>
          </cell>
          <cell r="X199">
            <v>0</v>
          </cell>
        </row>
        <row r="200">
          <cell r="B200" t="str">
            <v>-ALAG</v>
          </cell>
          <cell r="P200">
            <v>0</v>
          </cell>
          <cell r="Q200">
            <v>-488</v>
          </cell>
          <cell r="R200">
            <v>0</v>
          </cell>
          <cell r="S200">
            <v>0</v>
          </cell>
          <cell r="T200">
            <v>0</v>
          </cell>
          <cell r="U200">
            <v>0</v>
          </cell>
          <cell r="V200">
            <v>0</v>
          </cell>
          <cell r="W200">
            <v>0</v>
          </cell>
          <cell r="X200">
            <v>0</v>
          </cell>
        </row>
        <row r="201">
          <cell r="B201" t="str">
            <v>-ALAG</v>
          </cell>
          <cell r="P201">
            <v>0</v>
          </cell>
          <cell r="Q201">
            <v>-244</v>
          </cell>
          <cell r="R201">
            <v>-11</v>
          </cell>
          <cell r="S201">
            <v>0</v>
          </cell>
          <cell r="T201">
            <v>0</v>
          </cell>
          <cell r="U201">
            <v>0</v>
          </cell>
          <cell r="V201">
            <v>0</v>
          </cell>
          <cell r="W201">
            <v>0</v>
          </cell>
          <cell r="X201">
            <v>0</v>
          </cell>
        </row>
        <row r="202">
          <cell r="B202" t="str">
            <v>-ASWI</v>
          </cell>
          <cell r="P202">
            <v>-250</v>
          </cell>
          <cell r="Q202">
            <v>0</v>
          </cell>
          <cell r="R202">
            <v>0</v>
          </cell>
          <cell r="S202">
            <v>0</v>
          </cell>
          <cell r="T202">
            <v>0</v>
          </cell>
          <cell r="U202">
            <v>0</v>
          </cell>
          <cell r="V202">
            <v>0</v>
          </cell>
          <cell r="W202">
            <v>0</v>
          </cell>
          <cell r="X202">
            <v>0</v>
          </cell>
        </row>
        <row r="203">
          <cell r="B203" t="str">
            <v>-ALAG</v>
          </cell>
          <cell r="P203">
            <v>0</v>
          </cell>
          <cell r="Q203">
            <v>-214</v>
          </cell>
          <cell r="R203">
            <v>-48</v>
          </cell>
          <cell r="S203">
            <v>0</v>
          </cell>
          <cell r="T203">
            <v>0</v>
          </cell>
          <cell r="U203">
            <v>0</v>
          </cell>
          <cell r="V203">
            <v>0</v>
          </cell>
          <cell r="W203">
            <v>0</v>
          </cell>
          <cell r="X203">
            <v>0</v>
          </cell>
        </row>
        <row r="204">
          <cell r="B204" t="str">
            <v>-ALAG</v>
          </cell>
          <cell r="P204">
            <v>-3</v>
          </cell>
          <cell r="Q204">
            <v>0</v>
          </cell>
          <cell r="R204">
            <v>0</v>
          </cell>
          <cell r="S204">
            <v>0</v>
          </cell>
          <cell r="T204">
            <v>0</v>
          </cell>
          <cell r="U204">
            <v>0</v>
          </cell>
          <cell r="V204">
            <v>0</v>
          </cell>
          <cell r="W204">
            <v>0</v>
          </cell>
          <cell r="X204">
            <v>0</v>
          </cell>
        </row>
        <row r="205">
          <cell r="B205" t="str">
            <v>-ALAG</v>
          </cell>
          <cell r="P205">
            <v>-15</v>
          </cell>
          <cell r="Q205">
            <v>-29</v>
          </cell>
          <cell r="R205">
            <v>0</v>
          </cell>
          <cell r="S205">
            <v>0</v>
          </cell>
          <cell r="T205">
            <v>0</v>
          </cell>
          <cell r="U205">
            <v>0</v>
          </cell>
          <cell r="V205">
            <v>0</v>
          </cell>
          <cell r="W205">
            <v>0</v>
          </cell>
          <cell r="X205">
            <v>0</v>
          </cell>
        </row>
        <row r="206">
          <cell r="B206" t="str">
            <v>ADX8</v>
          </cell>
          <cell r="P206">
            <v>42</v>
          </cell>
          <cell r="Q206">
            <v>0</v>
          </cell>
          <cell r="R206">
            <v>0</v>
          </cell>
          <cell r="S206">
            <v>0</v>
          </cell>
          <cell r="T206">
            <v>0</v>
          </cell>
          <cell r="U206">
            <v>0</v>
          </cell>
          <cell r="V206">
            <v>0</v>
          </cell>
          <cell r="W206">
            <v>0</v>
          </cell>
          <cell r="X206">
            <v>0</v>
          </cell>
        </row>
        <row r="207">
          <cell r="B207" t="str">
            <v>-ALAG</v>
          </cell>
          <cell r="P207">
            <v>-427</v>
          </cell>
          <cell r="Q207">
            <v>-408</v>
          </cell>
          <cell r="R207">
            <v>0</v>
          </cell>
          <cell r="S207">
            <v>0</v>
          </cell>
          <cell r="T207">
            <v>0</v>
          </cell>
          <cell r="U207">
            <v>0</v>
          </cell>
          <cell r="V207">
            <v>0</v>
          </cell>
          <cell r="W207">
            <v>0</v>
          </cell>
          <cell r="X207">
            <v>0</v>
          </cell>
        </row>
        <row r="208">
          <cell r="B208" t="str">
            <v>-ASWI</v>
          </cell>
          <cell r="P208">
            <v>-233</v>
          </cell>
          <cell r="Q208">
            <v>-233</v>
          </cell>
          <cell r="R208">
            <v>-232</v>
          </cell>
          <cell r="S208">
            <v>-257.3</v>
          </cell>
          <cell r="T208">
            <v>-270.60000000000002</v>
          </cell>
          <cell r="U208">
            <v>-283.89999999999998</v>
          </cell>
          <cell r="V208">
            <v>-297.2</v>
          </cell>
          <cell r="W208">
            <v>-310.5</v>
          </cell>
          <cell r="X208">
            <v>-323.8</v>
          </cell>
        </row>
        <row r="209">
          <cell r="B209" t="str">
            <v>NZFM</v>
          </cell>
          <cell r="P209">
            <v>0</v>
          </cell>
          <cell r="Q209">
            <v>0</v>
          </cell>
          <cell r="R209">
            <v>0</v>
          </cell>
          <cell r="S209">
            <v>0</v>
          </cell>
          <cell r="T209">
            <v>0</v>
          </cell>
          <cell r="U209">
            <v>0</v>
          </cell>
          <cell r="V209">
            <v>0</v>
          </cell>
          <cell r="W209">
            <v>0</v>
          </cell>
          <cell r="X209">
            <v>0</v>
          </cell>
        </row>
        <row r="210">
          <cell r="B210" t="str">
            <v>AE05</v>
          </cell>
          <cell r="P210">
            <v>-319</v>
          </cell>
          <cell r="Q210">
            <v>-250</v>
          </cell>
          <cell r="R210">
            <v>-199</v>
          </cell>
          <cell r="S210">
            <v>-276.01799999999997</v>
          </cell>
          <cell r="T210">
            <v>-275.18200000000002</v>
          </cell>
          <cell r="U210">
            <v>-240.85</v>
          </cell>
          <cell r="V210">
            <v>-257.85000000000002</v>
          </cell>
          <cell r="W210">
            <v>0</v>
          </cell>
          <cell r="X210">
            <v>0</v>
          </cell>
        </row>
        <row r="211">
          <cell r="B211" t="str">
            <v>EUAB</v>
          </cell>
          <cell r="P211">
            <v>-3721</v>
          </cell>
          <cell r="Q211">
            <v>-3724</v>
          </cell>
          <cell r="R211">
            <v>-3561</v>
          </cell>
          <cell r="S211">
            <v>-3773.8999999999996</v>
          </cell>
          <cell r="T211">
            <v>-3824.2</v>
          </cell>
          <cell r="U211">
            <v>-3874.5</v>
          </cell>
          <cell r="V211">
            <v>-3924.7999999999997</v>
          </cell>
          <cell r="W211">
            <v>-3975.1</v>
          </cell>
          <cell r="X211">
            <v>-4025.3999999999996</v>
          </cell>
        </row>
        <row r="212">
          <cell r="B212" t="str">
            <v>AE10</v>
          </cell>
          <cell r="P212">
            <v>4586</v>
          </cell>
          <cell r="Q212">
            <v>4627</v>
          </cell>
          <cell r="R212">
            <v>4277</v>
          </cell>
          <cell r="S212">
            <v>0</v>
          </cell>
          <cell r="T212">
            <v>0</v>
          </cell>
          <cell r="U212">
            <v>0</v>
          </cell>
          <cell r="V212">
            <v>0</v>
          </cell>
          <cell r="W212">
            <v>0</v>
          </cell>
          <cell r="X212">
            <v>0</v>
          </cell>
        </row>
        <row r="213">
          <cell r="B213" t="str">
            <v>-FJZN</v>
          </cell>
          <cell r="P213">
            <v>-11</v>
          </cell>
          <cell r="Q213">
            <v>-15</v>
          </cell>
          <cell r="R213">
            <v>-23</v>
          </cell>
          <cell r="S213">
            <v>-22.200000000000003</v>
          </cell>
          <cell r="T213">
            <v>-24.799999999999997</v>
          </cell>
          <cell r="U213">
            <v>-27.4</v>
          </cell>
          <cell r="V213">
            <v>-30</v>
          </cell>
          <cell r="W213">
            <v>-32.6</v>
          </cell>
          <cell r="X213">
            <v>-35.200000000000003</v>
          </cell>
        </row>
        <row r="214">
          <cell r="B214" t="str">
            <v>DFID</v>
          </cell>
          <cell r="P214">
            <v>-388</v>
          </cell>
          <cell r="Q214">
            <v>-464</v>
          </cell>
          <cell r="R214">
            <v>-408</v>
          </cell>
          <cell r="S214">
            <v>-448.50384000000003</v>
          </cell>
          <cell r="T214">
            <v>-380.93183999999997</v>
          </cell>
          <cell r="U214">
            <v>-511.74</v>
          </cell>
          <cell r="V214">
            <v>-574.02</v>
          </cell>
          <cell r="W214">
            <v>0</v>
          </cell>
          <cell r="X214">
            <v>0</v>
          </cell>
        </row>
        <row r="215">
          <cell r="B215" t="str">
            <v>ADFD</v>
          </cell>
          <cell r="P215">
            <v>0</v>
          </cell>
          <cell r="Q215">
            <v>21</v>
          </cell>
          <cell r="R215">
            <v>9</v>
          </cell>
          <cell r="S215">
            <v>15.212</v>
          </cell>
          <cell r="T215">
            <v>59.665999999999997</v>
          </cell>
          <cell r="U215">
            <v>0</v>
          </cell>
          <cell r="V215">
            <v>0</v>
          </cell>
          <cell r="W215">
            <v>0</v>
          </cell>
          <cell r="X215">
            <v>0</v>
          </cell>
        </row>
        <row r="216">
          <cell r="B216" t="str">
            <v>-G937</v>
          </cell>
          <cell r="P216">
            <v>0</v>
          </cell>
          <cell r="Q216">
            <v>-374</v>
          </cell>
          <cell r="R216">
            <v>0</v>
          </cell>
          <cell r="S216">
            <v>0</v>
          </cell>
          <cell r="T216">
            <v>0</v>
          </cell>
          <cell r="U216">
            <v>0</v>
          </cell>
          <cell r="V216">
            <v>0</v>
          </cell>
          <cell r="W216">
            <v>0</v>
          </cell>
          <cell r="X216">
            <v>0</v>
          </cell>
        </row>
        <row r="217">
          <cell r="B217" t="str">
            <v>ADFD</v>
          </cell>
          <cell r="P217">
            <v>6</v>
          </cell>
          <cell r="Q217">
            <v>37</v>
          </cell>
          <cell r="R217">
            <v>14</v>
          </cell>
          <cell r="S217">
            <v>0.93500000000000005</v>
          </cell>
          <cell r="T217">
            <v>23.327999999999999</v>
          </cell>
          <cell r="U217">
            <v>0</v>
          </cell>
          <cell r="V217">
            <v>0</v>
          </cell>
          <cell r="W217">
            <v>0</v>
          </cell>
          <cell r="X217">
            <v>0</v>
          </cell>
        </row>
        <row r="218">
          <cell r="B218" t="str">
            <v>GTL3</v>
          </cell>
          <cell r="P218">
            <v>10</v>
          </cell>
          <cell r="Q218">
            <v>10</v>
          </cell>
          <cell r="R218">
            <v>0</v>
          </cell>
          <cell r="S218">
            <v>2.7999999999999989</v>
          </cell>
          <cell r="T218">
            <v>1.1999999999999993</v>
          </cell>
          <cell r="U218">
            <v>-0.40000000000000036</v>
          </cell>
          <cell r="V218">
            <v>-2</v>
          </cell>
          <cell r="W218">
            <v>-3.5999999999999996</v>
          </cell>
          <cell r="X218">
            <v>-5.2000000000000011</v>
          </cell>
        </row>
        <row r="219">
          <cell r="B219" t="str">
            <v>WPGA</v>
          </cell>
          <cell r="P219">
            <v>-57</v>
          </cell>
          <cell r="Q219">
            <v>-57</v>
          </cell>
          <cell r="R219">
            <v>-55</v>
          </cell>
          <cell r="S219">
            <v>-55.564999999999998</v>
          </cell>
          <cell r="T219">
            <v>-52.706000000000003</v>
          </cell>
          <cell r="U219">
            <v>-50.790999999999997</v>
          </cell>
          <cell r="V219">
            <v>-49.029000000000003</v>
          </cell>
          <cell r="W219">
            <v>0</v>
          </cell>
          <cell r="X219">
            <v>0</v>
          </cell>
        </row>
        <row r="220">
          <cell r="B220" t="str">
            <v>SSGA</v>
          </cell>
          <cell r="P220">
            <v>-1793</v>
          </cell>
          <cell r="Q220">
            <v>-1951</v>
          </cell>
          <cell r="R220">
            <v>0</v>
          </cell>
          <cell r="S220">
            <v>0</v>
          </cell>
          <cell r="T220">
            <v>0</v>
          </cell>
          <cell r="U220">
            <v>0</v>
          </cell>
          <cell r="V220">
            <v>0</v>
          </cell>
          <cell r="W220">
            <v>0</v>
          </cell>
          <cell r="X220">
            <v>0</v>
          </cell>
        </row>
        <row r="221">
          <cell r="B221" t="str">
            <v>ADFD</v>
          </cell>
          <cell r="P221">
            <v>4</v>
          </cell>
          <cell r="Q221">
            <v>73</v>
          </cell>
          <cell r="R221">
            <v>29</v>
          </cell>
          <cell r="S221">
            <v>17.242999999999999</v>
          </cell>
          <cell r="T221">
            <v>0</v>
          </cell>
          <cell r="U221">
            <v>0</v>
          </cell>
          <cell r="V221">
            <v>0</v>
          </cell>
          <cell r="W221">
            <v>0</v>
          </cell>
          <cell r="X221">
            <v>0</v>
          </cell>
        </row>
        <row r="222">
          <cell r="B222" t="str">
            <v>FLKX</v>
          </cell>
          <cell r="P222">
            <v>-7</v>
          </cell>
          <cell r="Q222">
            <v>101</v>
          </cell>
          <cell r="R222">
            <v>1</v>
          </cell>
          <cell r="S222">
            <v>46.599999999999994</v>
          </cell>
          <cell r="T222">
            <v>54.8</v>
          </cell>
          <cell r="U222">
            <v>63</v>
          </cell>
          <cell r="V222">
            <v>71.2</v>
          </cell>
          <cell r="W222">
            <v>79.400000000000006</v>
          </cell>
          <cell r="X222">
            <v>87.6</v>
          </cell>
        </row>
        <row r="223">
          <cell r="B223" t="str">
            <v>HRTN</v>
          </cell>
          <cell r="P223">
            <v>4</v>
          </cell>
          <cell r="Q223">
            <v>8</v>
          </cell>
          <cell r="R223">
            <v>5</v>
          </cell>
          <cell r="S223">
            <v>5.6999999999999993</v>
          </cell>
          <cell r="T223">
            <v>5.6</v>
          </cell>
          <cell r="U223">
            <v>5.5</v>
          </cell>
          <cell r="V223">
            <v>5.3999999999999995</v>
          </cell>
          <cell r="W223">
            <v>5.3</v>
          </cell>
          <cell r="X223">
            <v>5.1999999999999993</v>
          </cell>
        </row>
        <row r="224">
          <cell r="B224" t="str">
            <v>ADFD</v>
          </cell>
          <cell r="P224">
            <v>13</v>
          </cell>
          <cell r="Q224">
            <v>78</v>
          </cell>
          <cell r="R224">
            <v>79</v>
          </cell>
          <cell r="S224">
            <v>41.658999999999999</v>
          </cell>
          <cell r="T224">
            <v>87.120999999999995</v>
          </cell>
          <cell r="U224">
            <v>0</v>
          </cell>
          <cell r="V224">
            <v>0</v>
          </cell>
          <cell r="W224">
            <v>0</v>
          </cell>
          <cell r="X224">
            <v>0</v>
          </cell>
        </row>
        <row r="225">
          <cell r="B225" t="str">
            <v>ADFD</v>
          </cell>
          <cell r="P225">
            <v>0</v>
          </cell>
          <cell r="Q225">
            <v>130</v>
          </cell>
          <cell r="R225">
            <v>74</v>
          </cell>
          <cell r="S225">
            <v>8.7279999999999998</v>
          </cell>
          <cell r="T225">
            <v>130.55000000000001</v>
          </cell>
          <cell r="U225">
            <v>0</v>
          </cell>
          <cell r="V225">
            <v>0</v>
          </cell>
          <cell r="W225">
            <v>0</v>
          </cell>
          <cell r="X225">
            <v>0</v>
          </cell>
        </row>
        <row r="226">
          <cell r="B226" t="str">
            <v>ADFD</v>
          </cell>
          <cell r="P226">
            <v>0</v>
          </cell>
          <cell r="Q226">
            <v>139</v>
          </cell>
          <cell r="R226">
            <v>125</v>
          </cell>
          <cell r="S226">
            <v>0.17299999999999999</v>
          </cell>
          <cell r="T226">
            <v>206.58199999999999</v>
          </cell>
          <cell r="U226">
            <v>0</v>
          </cell>
          <cell r="V226">
            <v>0</v>
          </cell>
          <cell r="W226">
            <v>0</v>
          </cell>
          <cell r="X226">
            <v>0</v>
          </cell>
        </row>
        <row r="227">
          <cell r="B227" t="str">
            <v>EAID</v>
          </cell>
          <cell r="P227">
            <v>-701</v>
          </cell>
          <cell r="Q227">
            <v>-664</v>
          </cell>
          <cell r="R227">
            <v>-668</v>
          </cell>
          <cell r="S227">
            <v>-630.29999999999995</v>
          </cell>
          <cell r="T227">
            <v>-602</v>
          </cell>
          <cell r="U227">
            <v>-573.70000000000005</v>
          </cell>
          <cell r="V227">
            <v>-545.4</v>
          </cell>
          <cell r="W227">
            <v>-517.1</v>
          </cell>
          <cell r="X227">
            <v>-488.8</v>
          </cell>
        </row>
        <row r="228">
          <cell r="B228" t="str">
            <v>ADTI</v>
          </cell>
          <cell r="P228">
            <v>-185</v>
          </cell>
          <cell r="Q228">
            <v>-183</v>
          </cell>
          <cell r="R228">
            <v>-171</v>
          </cell>
          <cell r="S228">
            <v>-182.03</v>
          </cell>
          <cell r="T228">
            <v>0</v>
          </cell>
          <cell r="U228">
            <v>0</v>
          </cell>
          <cell r="V228">
            <v>0</v>
          </cell>
          <cell r="W228">
            <v>0</v>
          </cell>
          <cell r="X228">
            <v>0</v>
          </cell>
        </row>
        <row r="229">
          <cell r="B229" t="str">
            <v>ADTI</v>
          </cell>
          <cell r="P229">
            <v>-16</v>
          </cell>
          <cell r="Q229">
            <v>-20</v>
          </cell>
          <cell r="R229">
            <v>-18</v>
          </cell>
          <cell r="S229">
            <v>-18.047000000000001</v>
          </cell>
          <cell r="T229">
            <v>-20.001000000000001</v>
          </cell>
          <cell r="U229">
            <v>-20.501000000000001</v>
          </cell>
          <cell r="V229">
            <v>-21.201000000000001</v>
          </cell>
          <cell r="W229">
            <v>0</v>
          </cell>
          <cell r="X229">
            <v>0</v>
          </cell>
        </row>
        <row r="230">
          <cell r="B230" t="str">
            <v>IGNORE</v>
          </cell>
          <cell r="P230">
            <v>0</v>
          </cell>
          <cell r="Q230">
            <v>0</v>
          </cell>
          <cell r="R230">
            <v>0</v>
          </cell>
          <cell r="S230">
            <v>0</v>
          </cell>
          <cell r="T230">
            <v>0</v>
          </cell>
          <cell r="U230">
            <v>0</v>
          </cell>
          <cell r="V230">
            <v>0</v>
          </cell>
          <cell r="W230">
            <v>0</v>
          </cell>
          <cell r="X230">
            <v>0</v>
          </cell>
        </row>
        <row r="231">
          <cell r="B231" t="str">
            <v>NDRO</v>
          </cell>
          <cell r="P231">
            <v>-461</v>
          </cell>
          <cell r="Q231">
            <v>-408</v>
          </cell>
          <cell r="R231">
            <v>-707</v>
          </cell>
          <cell r="S231">
            <v>-450.86700000000002</v>
          </cell>
          <cell r="T231">
            <v>-463</v>
          </cell>
          <cell r="U231">
            <v>0</v>
          </cell>
          <cell r="V231">
            <v>0</v>
          </cell>
          <cell r="W231">
            <v>0</v>
          </cell>
          <cell r="X231">
            <v>0</v>
          </cell>
        </row>
        <row r="232">
          <cell r="B232" t="str">
            <v>SNDR</v>
          </cell>
          <cell r="P232">
            <v>1896</v>
          </cell>
          <cell r="Q232">
            <v>0</v>
          </cell>
          <cell r="R232">
            <v>1884</v>
          </cell>
          <cell r="S232">
            <v>0</v>
          </cell>
          <cell r="T232">
            <v>0</v>
          </cell>
          <cell r="U232">
            <v>0</v>
          </cell>
          <cell r="V232">
            <v>0</v>
          </cell>
          <cell r="W232">
            <v>0</v>
          </cell>
          <cell r="X232">
            <v>0</v>
          </cell>
        </row>
        <row r="233">
          <cell r="B233" t="str">
            <v>IGNORE</v>
          </cell>
          <cell r="P233">
            <v>0</v>
          </cell>
          <cell r="Q233">
            <v>0</v>
          </cell>
          <cell r="R233">
            <v>0</v>
          </cell>
          <cell r="S233">
            <v>0</v>
          </cell>
          <cell r="T233">
            <v>0</v>
          </cell>
          <cell r="U233">
            <v>0</v>
          </cell>
          <cell r="V233">
            <v>0</v>
          </cell>
          <cell r="W233">
            <v>0</v>
          </cell>
          <cell r="X233">
            <v>0</v>
          </cell>
        </row>
        <row r="234">
          <cell r="B234" t="str">
            <v>ALAG</v>
          </cell>
          <cell r="P234">
            <v>18</v>
          </cell>
          <cell r="Q234">
            <v>25</v>
          </cell>
          <cell r="R234">
            <v>0</v>
          </cell>
          <cell r="S234">
            <v>0</v>
          </cell>
          <cell r="T234">
            <v>0</v>
          </cell>
          <cell r="U234">
            <v>0</v>
          </cell>
          <cell r="V234">
            <v>0</v>
          </cell>
          <cell r="W234">
            <v>0</v>
          </cell>
          <cell r="X234">
            <v>0</v>
          </cell>
        </row>
        <row r="235">
          <cell r="B235" t="str">
            <v>ALAG</v>
          </cell>
          <cell r="P235">
            <v>444</v>
          </cell>
          <cell r="Q235">
            <v>397</v>
          </cell>
          <cell r="R235">
            <v>328</v>
          </cell>
          <cell r="S235">
            <v>345.10638776102974</v>
          </cell>
          <cell r="T235">
            <v>357.84296883599029</v>
          </cell>
          <cell r="U235">
            <v>370.0896678687759</v>
          </cell>
          <cell r="V235">
            <v>393.85231312069419</v>
          </cell>
          <cell r="W235">
            <v>0</v>
          </cell>
          <cell r="X235">
            <v>0</v>
          </cell>
        </row>
        <row r="236">
          <cell r="B236" t="str">
            <v>DWP1</v>
          </cell>
          <cell r="P236">
            <v>0</v>
          </cell>
          <cell r="Q236">
            <v>57</v>
          </cell>
          <cell r="R236">
            <v>0</v>
          </cell>
          <cell r="S236">
            <v>0</v>
          </cell>
          <cell r="T236">
            <v>0</v>
          </cell>
          <cell r="U236">
            <v>0</v>
          </cell>
          <cell r="V236">
            <v>0</v>
          </cell>
          <cell r="W236">
            <v>0</v>
          </cell>
          <cell r="X236">
            <v>0</v>
          </cell>
        </row>
        <row r="237">
          <cell r="B237" t="str">
            <v>DWP1</v>
          </cell>
          <cell r="P237">
            <v>0</v>
          </cell>
          <cell r="Q237">
            <v>29</v>
          </cell>
          <cell r="R237">
            <v>0</v>
          </cell>
          <cell r="S237">
            <v>0</v>
          </cell>
          <cell r="T237">
            <v>0</v>
          </cell>
          <cell r="U237">
            <v>0</v>
          </cell>
          <cell r="V237">
            <v>0</v>
          </cell>
          <cell r="W237">
            <v>0</v>
          </cell>
          <cell r="X237">
            <v>0</v>
          </cell>
        </row>
        <row r="238">
          <cell r="B238" t="str">
            <v>GH5I</v>
          </cell>
          <cell r="P238">
            <v>255</v>
          </cell>
          <cell r="Q238">
            <v>172</v>
          </cell>
          <cell r="R238">
            <v>0</v>
          </cell>
          <cell r="S238">
            <v>0</v>
          </cell>
          <cell r="T238">
            <v>0</v>
          </cell>
          <cell r="U238">
            <v>0</v>
          </cell>
          <cell r="V238">
            <v>0</v>
          </cell>
          <cell r="W238">
            <v>0</v>
          </cell>
          <cell r="X238">
            <v>0</v>
          </cell>
        </row>
        <row r="239">
          <cell r="B239" t="str">
            <v>ALAG</v>
          </cell>
          <cell r="P239">
            <v>0</v>
          </cell>
          <cell r="Q239">
            <v>126</v>
          </cell>
          <cell r="R239">
            <v>0</v>
          </cell>
          <cell r="S239">
            <v>0</v>
          </cell>
          <cell r="T239">
            <v>0</v>
          </cell>
          <cell r="U239">
            <v>0</v>
          </cell>
          <cell r="V239">
            <v>0</v>
          </cell>
          <cell r="W239">
            <v>0</v>
          </cell>
          <cell r="X239">
            <v>0</v>
          </cell>
        </row>
        <row r="240">
          <cell r="B240" t="str">
            <v>ALAG</v>
          </cell>
          <cell r="P240">
            <v>0</v>
          </cell>
          <cell r="Q240">
            <v>177</v>
          </cell>
          <cell r="R240">
            <v>0</v>
          </cell>
          <cell r="S240">
            <v>0</v>
          </cell>
          <cell r="T240">
            <v>0</v>
          </cell>
          <cell r="U240">
            <v>0</v>
          </cell>
          <cell r="V240">
            <v>0</v>
          </cell>
          <cell r="W240">
            <v>0</v>
          </cell>
          <cell r="X240">
            <v>0</v>
          </cell>
        </row>
        <row r="241">
          <cell r="B241" t="str">
            <v>ALAG</v>
          </cell>
          <cell r="P241">
            <v>0</v>
          </cell>
          <cell r="Q241">
            <v>488</v>
          </cell>
          <cell r="R241">
            <v>0</v>
          </cell>
          <cell r="S241">
            <v>0</v>
          </cell>
          <cell r="T241">
            <v>0</v>
          </cell>
          <cell r="U241">
            <v>0</v>
          </cell>
          <cell r="V241">
            <v>0</v>
          </cell>
          <cell r="W241">
            <v>0</v>
          </cell>
          <cell r="X241">
            <v>0</v>
          </cell>
        </row>
        <row r="242">
          <cell r="B242" t="str">
            <v>ALAG</v>
          </cell>
          <cell r="P242">
            <v>0</v>
          </cell>
          <cell r="Q242">
            <v>244</v>
          </cell>
          <cell r="R242">
            <v>11</v>
          </cell>
          <cell r="S242">
            <v>0</v>
          </cell>
          <cell r="T242">
            <v>0</v>
          </cell>
          <cell r="U242">
            <v>0</v>
          </cell>
          <cell r="V242">
            <v>0</v>
          </cell>
          <cell r="W242">
            <v>0</v>
          </cell>
          <cell r="X242">
            <v>0</v>
          </cell>
        </row>
        <row r="243">
          <cell r="B243" t="str">
            <v>ALAG</v>
          </cell>
          <cell r="P243">
            <v>0</v>
          </cell>
          <cell r="Q243">
            <v>214</v>
          </cell>
          <cell r="R243">
            <v>48</v>
          </cell>
          <cell r="S243">
            <v>0</v>
          </cell>
          <cell r="T243">
            <v>0</v>
          </cell>
          <cell r="U243">
            <v>0</v>
          </cell>
          <cell r="V243">
            <v>0</v>
          </cell>
          <cell r="W243">
            <v>0</v>
          </cell>
          <cell r="X243">
            <v>0</v>
          </cell>
        </row>
        <row r="244">
          <cell r="B244" t="str">
            <v>-CY4R</v>
          </cell>
          <cell r="P244">
            <v>0</v>
          </cell>
          <cell r="Q244">
            <v>89</v>
          </cell>
          <cell r="R244">
            <v>0</v>
          </cell>
          <cell r="S244">
            <v>0</v>
          </cell>
          <cell r="T244">
            <v>0</v>
          </cell>
          <cell r="U244">
            <v>0</v>
          </cell>
          <cell r="V244">
            <v>0</v>
          </cell>
          <cell r="W244">
            <v>0</v>
          </cell>
          <cell r="X244">
            <v>0</v>
          </cell>
        </row>
        <row r="245">
          <cell r="B245" t="str">
            <v>-G939</v>
          </cell>
          <cell r="P245">
            <v>0</v>
          </cell>
          <cell r="Q245">
            <v>-42</v>
          </cell>
          <cell r="R245">
            <v>0</v>
          </cell>
          <cell r="S245">
            <v>0</v>
          </cell>
          <cell r="T245">
            <v>0</v>
          </cell>
          <cell r="U245">
            <v>0</v>
          </cell>
          <cell r="V245">
            <v>0</v>
          </cell>
          <cell r="W245">
            <v>0</v>
          </cell>
          <cell r="X245">
            <v>0</v>
          </cell>
        </row>
        <row r="246">
          <cell r="B246" t="str">
            <v>ALAG</v>
          </cell>
          <cell r="P246">
            <v>3</v>
          </cell>
          <cell r="Q246">
            <v>0</v>
          </cell>
          <cell r="R246">
            <v>0</v>
          </cell>
          <cell r="S246">
            <v>0</v>
          </cell>
          <cell r="T246">
            <v>0</v>
          </cell>
          <cell r="U246">
            <v>0</v>
          </cell>
          <cell r="V246">
            <v>0</v>
          </cell>
          <cell r="W246">
            <v>0</v>
          </cell>
          <cell r="X246">
            <v>0</v>
          </cell>
        </row>
        <row r="247">
          <cell r="B247" t="str">
            <v>ALAG</v>
          </cell>
          <cell r="P247">
            <v>15</v>
          </cell>
          <cell r="Q247">
            <v>29</v>
          </cell>
          <cell r="R247">
            <v>0</v>
          </cell>
          <cell r="S247">
            <v>0</v>
          </cell>
          <cell r="T247">
            <v>0</v>
          </cell>
          <cell r="U247">
            <v>0</v>
          </cell>
          <cell r="V247">
            <v>0</v>
          </cell>
          <cell r="W247">
            <v>0</v>
          </cell>
          <cell r="X247">
            <v>0</v>
          </cell>
        </row>
        <row r="248">
          <cell r="B248" t="str">
            <v>ALAG</v>
          </cell>
          <cell r="P248">
            <v>427</v>
          </cell>
          <cell r="Q248">
            <v>408</v>
          </cell>
          <cell r="R248">
            <v>0</v>
          </cell>
          <cell r="S248">
            <v>0</v>
          </cell>
          <cell r="T248">
            <v>0</v>
          </cell>
          <cell r="U248">
            <v>0</v>
          </cell>
          <cell r="V248">
            <v>0</v>
          </cell>
          <cell r="W248">
            <v>0</v>
          </cell>
          <cell r="X248">
            <v>0</v>
          </cell>
        </row>
        <row r="249">
          <cell r="B249" t="str">
            <v>NZFL</v>
          </cell>
          <cell r="P249">
            <v>0</v>
          </cell>
          <cell r="Q249">
            <v>0</v>
          </cell>
          <cell r="R249">
            <v>0</v>
          </cell>
          <cell r="S249">
            <v>0</v>
          </cell>
          <cell r="T249">
            <v>0</v>
          </cell>
          <cell r="U249">
            <v>0</v>
          </cell>
          <cell r="V249">
            <v>0</v>
          </cell>
          <cell r="W249">
            <v>0</v>
          </cell>
          <cell r="X249">
            <v>0</v>
          </cell>
        </row>
        <row r="250">
          <cell r="B250" t="str">
            <v>AE06</v>
          </cell>
          <cell r="P250">
            <v>-130</v>
          </cell>
          <cell r="Q250">
            <v>-81</v>
          </cell>
          <cell r="R250">
            <v>-86</v>
          </cell>
          <cell r="S250">
            <v>-111.976</v>
          </cell>
          <cell r="T250">
            <v>-131.04900000000001</v>
          </cell>
          <cell r="U250">
            <v>-72.363</v>
          </cell>
          <cell r="V250">
            <v>-71.679000000000002</v>
          </cell>
          <cell r="W250">
            <v>0</v>
          </cell>
          <cell r="X250">
            <v>0</v>
          </cell>
        </row>
        <row r="251">
          <cell r="B251" t="str">
            <v>AE06</v>
          </cell>
          <cell r="P251">
            <v>-61</v>
          </cell>
          <cell r="Q251">
            <v>-64</v>
          </cell>
          <cell r="R251">
            <v>-68</v>
          </cell>
          <cell r="S251">
            <v>-121.03700000000001</v>
          </cell>
          <cell r="T251">
            <v>-32.47</v>
          </cell>
          <cell r="U251">
            <v>-21.75</v>
          </cell>
          <cell r="V251">
            <v>-21.75</v>
          </cell>
          <cell r="W251">
            <v>0</v>
          </cell>
          <cell r="X251">
            <v>0</v>
          </cell>
        </row>
        <row r="252">
          <cell r="B252" t="str">
            <v>VRCL</v>
          </cell>
          <cell r="P252">
            <v>4846</v>
          </cell>
          <cell r="Q252">
            <v>5240</v>
          </cell>
          <cell r="R252">
            <v>5505</v>
          </cell>
          <cell r="S252">
            <v>5702.015306081259</v>
          </cell>
          <cell r="T252">
            <v>5926.9938400473293</v>
          </cell>
          <cell r="U252">
            <v>6373.3776749583039</v>
          </cell>
          <cell r="V252">
            <v>6817.9292708016901</v>
          </cell>
          <cell r="W252">
            <v>7089.9259253042046</v>
          </cell>
          <cell r="X252">
            <v>7336.9243090035616</v>
          </cell>
        </row>
        <row r="253">
          <cell r="B253" t="str">
            <v>IGNORE</v>
          </cell>
          <cell r="P253">
            <v>0</v>
          </cell>
          <cell r="Q253">
            <v>46400</v>
          </cell>
          <cell r="R253">
            <v>10134</v>
          </cell>
          <cell r="S253">
            <v>0</v>
          </cell>
          <cell r="T253">
            <v>0</v>
          </cell>
          <cell r="U253">
            <v>0</v>
          </cell>
          <cell r="V253">
            <v>0</v>
          </cell>
          <cell r="W253">
            <v>0</v>
          </cell>
          <cell r="X253">
            <v>0</v>
          </cell>
        </row>
        <row r="254">
          <cell r="B254" t="str">
            <v>IGNORE</v>
          </cell>
          <cell r="P254">
            <v>-1414</v>
          </cell>
          <cell r="Q254">
            <v>0</v>
          </cell>
          <cell r="R254">
            <v>-1388</v>
          </cell>
          <cell r="S254">
            <v>0</v>
          </cell>
          <cell r="T254">
            <v>0</v>
          </cell>
          <cell r="U254">
            <v>0</v>
          </cell>
          <cell r="V254">
            <v>0</v>
          </cell>
          <cell r="W254">
            <v>0</v>
          </cell>
          <cell r="X254">
            <v>0</v>
          </cell>
        </row>
        <row r="255">
          <cell r="B255" t="str">
            <v>AOCG</v>
          </cell>
          <cell r="P255">
            <v>47545</v>
          </cell>
          <cell r="Q255">
            <v>2279</v>
          </cell>
          <cell r="R255">
            <v>40135</v>
          </cell>
          <cell r="S255">
            <v>0</v>
          </cell>
          <cell r="T255">
            <v>0</v>
          </cell>
          <cell r="U255">
            <v>0</v>
          </cell>
          <cell r="V255">
            <v>0</v>
          </cell>
          <cell r="W255">
            <v>0</v>
          </cell>
          <cell r="X255">
            <v>0</v>
          </cell>
        </row>
        <row r="256">
          <cell r="B256" t="str">
            <v>TXCD</v>
          </cell>
          <cell r="P256">
            <v>0</v>
          </cell>
          <cell r="Q256">
            <v>0</v>
          </cell>
          <cell r="R256">
            <v>-13989</v>
          </cell>
          <cell r="S256">
            <v>-14796</v>
          </cell>
          <cell r="T256">
            <v>-17381</v>
          </cell>
          <cell r="U256">
            <v>-19090</v>
          </cell>
          <cell r="V256">
            <v>-19743</v>
          </cell>
          <cell r="W256">
            <v>0</v>
          </cell>
          <cell r="X256">
            <v>0</v>
          </cell>
        </row>
        <row r="257">
          <cell r="B257" t="str">
            <v>G92U</v>
          </cell>
          <cell r="P257">
            <v>0</v>
          </cell>
          <cell r="Q257">
            <v>46</v>
          </cell>
          <cell r="R257">
            <v>0</v>
          </cell>
          <cell r="S257">
            <v>50.616</v>
          </cell>
          <cell r="T257">
            <v>0</v>
          </cell>
          <cell r="U257">
            <v>0</v>
          </cell>
          <cell r="V257">
            <v>0</v>
          </cell>
          <cell r="W257">
            <v>0</v>
          </cell>
          <cell r="X257">
            <v>0</v>
          </cell>
        </row>
        <row r="258">
          <cell r="B258" t="str">
            <v>ADAC</v>
          </cell>
          <cell r="P258">
            <v>-191</v>
          </cell>
          <cell r="Q258">
            <v>-186</v>
          </cell>
          <cell r="R258">
            <v>-95</v>
          </cell>
          <cell r="S258">
            <v>-90.956000000000003</v>
          </cell>
          <cell r="T258">
            <v>-90.954999999999998</v>
          </cell>
          <cell r="U258">
            <v>-90.954999999999998</v>
          </cell>
          <cell r="V258">
            <v>-90.954999999999998</v>
          </cell>
          <cell r="W258">
            <v>0</v>
          </cell>
          <cell r="X258">
            <v>0</v>
          </cell>
        </row>
        <row r="259">
          <cell r="B259" t="str">
            <v>GWN6</v>
          </cell>
          <cell r="P259">
            <v>0</v>
          </cell>
          <cell r="Q259">
            <v>40</v>
          </cell>
          <cell r="R259">
            <v>0</v>
          </cell>
          <cell r="S259">
            <v>0</v>
          </cell>
          <cell r="T259">
            <v>0</v>
          </cell>
          <cell r="U259">
            <v>0</v>
          </cell>
          <cell r="V259">
            <v>0</v>
          </cell>
          <cell r="W259">
            <v>0</v>
          </cell>
          <cell r="X259">
            <v>0</v>
          </cell>
        </row>
        <row r="260">
          <cell r="B260" t="str">
            <v>-GWN6</v>
          </cell>
          <cell r="P260">
            <v>0</v>
          </cell>
          <cell r="Q260">
            <v>0</v>
          </cell>
          <cell r="R260">
            <v>0</v>
          </cell>
          <cell r="S260">
            <v>0</v>
          </cell>
          <cell r="T260">
            <v>0</v>
          </cell>
          <cell r="U260">
            <v>0</v>
          </cell>
          <cell r="V260">
            <v>0</v>
          </cell>
          <cell r="W260">
            <v>0</v>
          </cell>
          <cell r="X260">
            <v>0</v>
          </cell>
        </row>
        <row r="261">
          <cell r="B261" t="str">
            <v>ADWP</v>
          </cell>
          <cell r="P261">
            <v>0</v>
          </cell>
          <cell r="Q261">
            <v>-104</v>
          </cell>
          <cell r="R261">
            <v>-118</v>
          </cell>
          <cell r="S261">
            <v>-16.268999999999998</v>
          </cell>
          <cell r="T261">
            <v>-157.065</v>
          </cell>
          <cell r="U261">
            <v>-173.62200000000001</v>
          </cell>
          <cell r="V261">
            <v>-182.797</v>
          </cell>
          <cell r="W261">
            <v>0</v>
          </cell>
          <cell r="X261">
            <v>0</v>
          </cell>
        </row>
        <row r="262">
          <cell r="B262" t="str">
            <v>-SSPR</v>
          </cell>
          <cell r="P262">
            <v>0</v>
          </cell>
          <cell r="Q262">
            <v>-967</v>
          </cell>
          <cell r="R262">
            <v>-475</v>
          </cell>
          <cell r="S262">
            <v>-408.44299999999998</v>
          </cell>
          <cell r="T262">
            <v>-445.27300000000002</v>
          </cell>
          <cell r="U262">
            <v>-483.29399999999998</v>
          </cell>
          <cell r="V262">
            <v>-499.82400000000001</v>
          </cell>
          <cell r="W262">
            <v>0</v>
          </cell>
          <cell r="X262">
            <v>0</v>
          </cell>
        </row>
        <row r="263">
          <cell r="B263" t="str">
            <v>TXCD</v>
          </cell>
          <cell r="P263">
            <v>11566</v>
          </cell>
          <cell r="Q263">
            <v>12938</v>
          </cell>
          <cell r="R263">
            <v>14316</v>
          </cell>
          <cell r="S263">
            <v>14796</v>
          </cell>
          <cell r="T263">
            <v>17381</v>
          </cell>
          <cell r="U263">
            <v>19090</v>
          </cell>
          <cell r="V263">
            <v>19743</v>
          </cell>
          <cell r="W263">
            <v>0</v>
          </cell>
          <cell r="X263">
            <v>0</v>
          </cell>
        </row>
        <row r="264">
          <cell r="B264" t="str">
            <v>-P2D6</v>
          </cell>
          <cell r="P264">
            <v>458</v>
          </cell>
          <cell r="Q264">
            <v>398</v>
          </cell>
          <cell r="R264">
            <v>338</v>
          </cell>
          <cell r="S264">
            <v>0</v>
          </cell>
          <cell r="T264">
            <v>0</v>
          </cell>
          <cell r="U264">
            <v>282.81329999999997</v>
          </cell>
          <cell r="V264">
            <v>293.6223</v>
          </cell>
          <cell r="W264">
            <v>0</v>
          </cell>
          <cell r="X264">
            <v>0</v>
          </cell>
        </row>
        <row r="265">
          <cell r="B265" t="str">
            <v>WPGA</v>
          </cell>
          <cell r="P265">
            <v>57</v>
          </cell>
          <cell r="Q265">
            <v>57</v>
          </cell>
          <cell r="R265">
            <v>55</v>
          </cell>
          <cell r="S265">
            <v>55.564999999999998</v>
          </cell>
          <cell r="T265">
            <v>52.706000000000003</v>
          </cell>
          <cell r="U265">
            <v>50.790999999999997</v>
          </cell>
          <cell r="V265">
            <v>49.029000000000003</v>
          </cell>
          <cell r="W265">
            <v>0</v>
          </cell>
          <cell r="X265">
            <v>0</v>
          </cell>
        </row>
        <row r="266">
          <cell r="B266" t="str">
            <v>-P2D6</v>
          </cell>
          <cell r="P266">
            <v>25</v>
          </cell>
          <cell r="Q266">
            <v>27</v>
          </cell>
          <cell r="R266">
            <v>0</v>
          </cell>
          <cell r="S266">
            <v>0</v>
          </cell>
          <cell r="T266">
            <v>0</v>
          </cell>
          <cell r="U266">
            <v>0</v>
          </cell>
          <cell r="V266">
            <v>0</v>
          </cell>
          <cell r="W266">
            <v>0</v>
          </cell>
          <cell r="X266">
            <v>0</v>
          </cell>
        </row>
        <row r="267">
          <cell r="P267">
            <v>0</v>
          </cell>
          <cell r="Q267">
            <v>0</v>
          </cell>
          <cell r="R267">
            <v>0</v>
          </cell>
          <cell r="S267">
            <v>0</v>
          </cell>
          <cell r="T267">
            <v>0</v>
          </cell>
          <cell r="U267">
            <v>0</v>
          </cell>
          <cell r="V267">
            <v>0</v>
          </cell>
          <cell r="W267">
            <v>0</v>
          </cell>
          <cell r="X267">
            <v>0</v>
          </cell>
        </row>
        <row r="268">
          <cell r="B268" t="str">
            <v>IGNORE</v>
          </cell>
          <cell r="P268">
            <v>0</v>
          </cell>
          <cell r="Q268">
            <v>0</v>
          </cell>
          <cell r="R268">
            <v>0</v>
          </cell>
          <cell r="S268">
            <v>0</v>
          </cell>
          <cell r="T268">
            <v>0</v>
          </cell>
          <cell r="U268">
            <v>0</v>
          </cell>
          <cell r="V268">
            <v>0</v>
          </cell>
          <cell r="W268">
            <v>0</v>
          </cell>
          <cell r="X268">
            <v>0</v>
          </cell>
        </row>
        <row r="269">
          <cell r="B269" t="str">
            <v>IGNORE</v>
          </cell>
          <cell r="P269">
            <v>373</v>
          </cell>
          <cell r="Q269">
            <v>377</v>
          </cell>
          <cell r="R269">
            <v>381</v>
          </cell>
          <cell r="S269">
            <v>0</v>
          </cell>
          <cell r="T269">
            <v>0</v>
          </cell>
          <cell r="U269">
            <v>0</v>
          </cell>
          <cell r="V269">
            <v>0</v>
          </cell>
          <cell r="W269">
            <v>0</v>
          </cell>
          <cell r="X269">
            <v>0</v>
          </cell>
        </row>
        <row r="270">
          <cell r="B270" t="str">
            <v>IGNORE</v>
          </cell>
          <cell r="P270">
            <v>0</v>
          </cell>
          <cell r="Q270">
            <v>-46400</v>
          </cell>
          <cell r="R270">
            <v>-10134</v>
          </cell>
          <cell r="S270">
            <v>0</v>
          </cell>
          <cell r="T270">
            <v>0</v>
          </cell>
          <cell r="U270">
            <v>0</v>
          </cell>
          <cell r="V270">
            <v>0</v>
          </cell>
          <cell r="W270">
            <v>0</v>
          </cell>
          <cell r="X270">
            <v>0</v>
          </cell>
        </row>
        <row r="271">
          <cell r="B271" t="str">
            <v>AOCG</v>
          </cell>
          <cell r="P271">
            <v>0</v>
          </cell>
          <cell r="Q271">
            <v>-29166</v>
          </cell>
          <cell r="R271">
            <v>0</v>
          </cell>
          <cell r="S271">
            <v>0</v>
          </cell>
          <cell r="T271">
            <v>0</v>
          </cell>
          <cell r="U271">
            <v>0</v>
          </cell>
          <cell r="V271">
            <v>0</v>
          </cell>
          <cell r="W271">
            <v>0</v>
          </cell>
          <cell r="X271">
            <v>0</v>
          </cell>
        </row>
        <row r="272">
          <cell r="B272" t="str">
            <v>IGNORE</v>
          </cell>
          <cell r="P272">
            <v>1414</v>
          </cell>
          <cell r="Q272">
            <v>0</v>
          </cell>
          <cell r="R272">
            <v>1388</v>
          </cell>
          <cell r="S272">
            <v>0</v>
          </cell>
          <cell r="T272">
            <v>0</v>
          </cell>
          <cell r="U272">
            <v>0</v>
          </cell>
          <cell r="V272">
            <v>0</v>
          </cell>
          <cell r="W272">
            <v>0</v>
          </cell>
          <cell r="X272">
            <v>0</v>
          </cell>
        </row>
        <row r="273">
          <cell r="B273" t="str">
            <v>AOCG</v>
          </cell>
          <cell r="P273">
            <v>59246</v>
          </cell>
          <cell r="Q273">
            <v>0</v>
          </cell>
          <cell r="R273">
            <v>65976</v>
          </cell>
          <cell r="S273">
            <v>0</v>
          </cell>
          <cell r="T273">
            <v>0</v>
          </cell>
          <cell r="U273">
            <v>0</v>
          </cell>
          <cell r="V273">
            <v>0</v>
          </cell>
          <cell r="W273">
            <v>0</v>
          </cell>
          <cell r="X273">
            <v>0</v>
          </cell>
        </row>
        <row r="274">
          <cell r="B274" t="str">
            <v>-DWP1</v>
          </cell>
          <cell r="P274">
            <v>0</v>
          </cell>
          <cell r="Q274">
            <v>-57</v>
          </cell>
          <cell r="R274">
            <v>0</v>
          </cell>
          <cell r="S274">
            <v>0</v>
          </cell>
          <cell r="T274">
            <v>0</v>
          </cell>
          <cell r="U274">
            <v>0</v>
          </cell>
          <cell r="V274">
            <v>0</v>
          </cell>
          <cell r="W274">
            <v>0</v>
          </cell>
          <cell r="X274">
            <v>0</v>
          </cell>
        </row>
        <row r="275">
          <cell r="B275" t="str">
            <v>SSGA</v>
          </cell>
          <cell r="P275">
            <v>1793</v>
          </cell>
          <cell r="Q275">
            <v>1951</v>
          </cell>
          <cell r="R275">
            <v>0</v>
          </cell>
          <cell r="S275">
            <v>0</v>
          </cell>
          <cell r="T275">
            <v>0</v>
          </cell>
          <cell r="U275">
            <v>0</v>
          </cell>
          <cell r="V275">
            <v>0</v>
          </cell>
          <cell r="W275">
            <v>0</v>
          </cell>
          <cell r="X275">
            <v>0</v>
          </cell>
        </row>
        <row r="276">
          <cell r="B276" t="str">
            <v>DWP2</v>
          </cell>
          <cell r="P276">
            <v>0</v>
          </cell>
          <cell r="Q276">
            <v>54</v>
          </cell>
          <cell r="R276">
            <v>0</v>
          </cell>
          <cell r="S276">
            <v>0</v>
          </cell>
          <cell r="T276">
            <v>0</v>
          </cell>
          <cell r="U276">
            <v>0</v>
          </cell>
          <cell r="V276">
            <v>0</v>
          </cell>
          <cell r="W276">
            <v>0</v>
          </cell>
          <cell r="X276">
            <v>0</v>
          </cell>
        </row>
        <row r="277">
          <cell r="B277" t="str">
            <v>DWP2</v>
          </cell>
          <cell r="P277">
            <v>0</v>
          </cell>
          <cell r="Q277">
            <v>-321</v>
          </cell>
          <cell r="R277">
            <v>0</v>
          </cell>
          <cell r="S277">
            <v>0</v>
          </cell>
          <cell r="T277">
            <v>0</v>
          </cell>
          <cell r="U277">
            <v>0</v>
          </cell>
          <cell r="V277">
            <v>0</v>
          </cell>
          <cell r="W277">
            <v>0</v>
          </cell>
          <cell r="X277">
            <v>0</v>
          </cell>
        </row>
        <row r="278">
          <cell r="B278" t="str">
            <v>DWP2</v>
          </cell>
          <cell r="P278">
            <v>0</v>
          </cell>
          <cell r="Q278">
            <v>-160</v>
          </cell>
          <cell r="R278">
            <v>0</v>
          </cell>
          <cell r="S278">
            <v>0</v>
          </cell>
          <cell r="T278">
            <v>0</v>
          </cell>
          <cell r="U278">
            <v>0</v>
          </cell>
          <cell r="V278">
            <v>0</v>
          </cell>
          <cell r="W278">
            <v>0</v>
          </cell>
          <cell r="X278">
            <v>0</v>
          </cell>
        </row>
        <row r="279">
          <cell r="B279" t="str">
            <v>DWP2</v>
          </cell>
          <cell r="P279">
            <v>0</v>
          </cell>
          <cell r="Q279">
            <v>-8</v>
          </cell>
          <cell r="R279">
            <v>0</v>
          </cell>
          <cell r="S279">
            <v>0</v>
          </cell>
          <cell r="T279">
            <v>0</v>
          </cell>
          <cell r="U279">
            <v>0</v>
          </cell>
          <cell r="V279">
            <v>0</v>
          </cell>
          <cell r="W279">
            <v>0</v>
          </cell>
          <cell r="X279">
            <v>0</v>
          </cell>
        </row>
        <row r="280">
          <cell r="B280" t="str">
            <v>-DWP1</v>
          </cell>
          <cell r="P280">
            <v>0</v>
          </cell>
          <cell r="Q280">
            <v>-29</v>
          </cell>
          <cell r="R280">
            <v>0</v>
          </cell>
          <cell r="S280">
            <v>0</v>
          </cell>
          <cell r="T280">
            <v>0</v>
          </cell>
          <cell r="U280">
            <v>0</v>
          </cell>
          <cell r="V280">
            <v>0</v>
          </cell>
          <cell r="W280">
            <v>0</v>
          </cell>
          <cell r="X280">
            <v>0</v>
          </cell>
        </row>
        <row r="281">
          <cell r="B281" t="str">
            <v>IGNORE</v>
          </cell>
          <cell r="P281">
            <v>0</v>
          </cell>
          <cell r="Q281">
            <v>0</v>
          </cell>
          <cell r="R281">
            <v>0</v>
          </cell>
          <cell r="S281">
            <v>0</v>
          </cell>
          <cell r="T281">
            <v>0</v>
          </cell>
          <cell r="U281">
            <v>0</v>
          </cell>
          <cell r="V281">
            <v>0</v>
          </cell>
          <cell r="W281">
            <v>0</v>
          </cell>
          <cell r="X281">
            <v>0</v>
          </cell>
        </row>
        <row r="282">
          <cell r="B282" t="str">
            <v>IGNORE</v>
          </cell>
          <cell r="P282">
            <v>-3713</v>
          </cell>
          <cell r="Q282">
            <v>-5023</v>
          </cell>
          <cell r="R282">
            <v>-4691</v>
          </cell>
          <cell r="S282">
            <v>0</v>
          </cell>
          <cell r="T282">
            <v>0</v>
          </cell>
          <cell r="U282">
            <v>0</v>
          </cell>
          <cell r="V282">
            <v>0</v>
          </cell>
          <cell r="W282">
            <v>0</v>
          </cell>
          <cell r="X282">
            <v>0</v>
          </cell>
        </row>
        <row r="283">
          <cell r="B283" t="str">
            <v>IGNORE</v>
          </cell>
          <cell r="P283">
            <v>0</v>
          </cell>
          <cell r="Q283">
            <v>0</v>
          </cell>
          <cell r="R283">
            <v>0</v>
          </cell>
          <cell r="S283">
            <v>0</v>
          </cell>
          <cell r="T283">
            <v>0</v>
          </cell>
          <cell r="U283">
            <v>0</v>
          </cell>
          <cell r="V283">
            <v>0</v>
          </cell>
          <cell r="W283">
            <v>0</v>
          </cell>
          <cell r="X283">
            <v>0</v>
          </cell>
        </row>
        <row r="284">
          <cell r="B284" t="str">
            <v>IGNORE</v>
          </cell>
          <cell r="P284">
            <v>-373</v>
          </cell>
          <cell r="Q284">
            <v>-377</v>
          </cell>
          <cell r="R284">
            <v>-381</v>
          </cell>
          <cell r="S284">
            <v>0</v>
          </cell>
          <cell r="T284">
            <v>0</v>
          </cell>
          <cell r="U284">
            <v>0</v>
          </cell>
          <cell r="V284">
            <v>0</v>
          </cell>
          <cell r="W284">
            <v>0</v>
          </cell>
          <cell r="X284">
            <v>0</v>
          </cell>
        </row>
        <row r="285">
          <cell r="B285" t="str">
            <v>IGNORE</v>
          </cell>
          <cell r="P285">
            <v>-209</v>
          </cell>
          <cell r="Q285">
            <v>-400</v>
          </cell>
          <cell r="R285">
            <v>0</v>
          </cell>
          <cell r="S285">
            <v>0</v>
          </cell>
          <cell r="T285">
            <v>0</v>
          </cell>
          <cell r="U285">
            <v>0</v>
          </cell>
          <cell r="V285">
            <v>0</v>
          </cell>
          <cell r="W285">
            <v>0</v>
          </cell>
          <cell r="X285">
            <v>0</v>
          </cell>
        </row>
        <row r="286">
          <cell r="B286" t="str">
            <v>-GZ5D</v>
          </cell>
          <cell r="P286">
            <v>0</v>
          </cell>
          <cell r="Q286">
            <v>0</v>
          </cell>
          <cell r="R286">
            <v>0</v>
          </cell>
          <cell r="S286">
            <v>0</v>
          </cell>
          <cell r="T286">
            <v>0</v>
          </cell>
          <cell r="U286">
            <v>0</v>
          </cell>
          <cell r="V286">
            <v>0</v>
          </cell>
          <cell r="W286">
            <v>0</v>
          </cell>
          <cell r="X286">
            <v>0</v>
          </cell>
        </row>
        <row r="287">
          <cell r="B287" t="str">
            <v>IGNORE</v>
          </cell>
          <cell r="P287">
            <v>-4019</v>
          </cell>
          <cell r="Q287">
            <v>-1720</v>
          </cell>
          <cell r="R287">
            <v>-1720</v>
          </cell>
          <cell r="S287">
            <v>0</v>
          </cell>
          <cell r="T287">
            <v>0</v>
          </cell>
          <cell r="U287">
            <v>0</v>
          </cell>
          <cell r="V287">
            <v>0</v>
          </cell>
          <cell r="W287">
            <v>0</v>
          </cell>
          <cell r="X287">
            <v>0</v>
          </cell>
        </row>
        <row r="288">
          <cell r="B288" t="str">
            <v>IGNORE</v>
          </cell>
          <cell r="P288">
            <v>0</v>
          </cell>
          <cell r="Q288">
            <v>0</v>
          </cell>
          <cell r="R288">
            <v>0</v>
          </cell>
          <cell r="S288">
            <v>0</v>
          </cell>
          <cell r="T288">
            <v>0</v>
          </cell>
          <cell r="U288">
            <v>0</v>
          </cell>
          <cell r="V288">
            <v>0</v>
          </cell>
          <cell r="W288">
            <v>0</v>
          </cell>
          <cell r="X288">
            <v>0</v>
          </cell>
        </row>
        <row r="289">
          <cell r="B289" t="str">
            <v>IGNORE</v>
          </cell>
          <cell r="P289">
            <v>0</v>
          </cell>
          <cell r="Q289">
            <v>0</v>
          </cell>
          <cell r="R289">
            <v>0</v>
          </cell>
          <cell r="S289">
            <v>0</v>
          </cell>
          <cell r="T289">
            <v>0</v>
          </cell>
          <cell r="U289">
            <v>0</v>
          </cell>
          <cell r="V289">
            <v>0</v>
          </cell>
          <cell r="W289">
            <v>0</v>
          </cell>
          <cell r="X289">
            <v>0</v>
          </cell>
        </row>
        <row r="290">
          <cell r="B290" t="str">
            <v>ANIS</v>
          </cell>
          <cell r="P290">
            <v>-20</v>
          </cell>
          <cell r="Q290">
            <v>-27</v>
          </cell>
          <cell r="R290">
            <v>-29</v>
          </cell>
          <cell r="S290">
            <v>-30.893717251993571</v>
          </cell>
          <cell r="T290">
            <v>-32.34979232367462</v>
          </cell>
          <cell r="U290">
            <v>-33.829499084247871</v>
          </cell>
          <cell r="V290">
            <v>-35.539193127566243</v>
          </cell>
          <cell r="W290">
            <v>-37.130349985321509</v>
          </cell>
          <cell r="X290">
            <v>-38.827167478165109</v>
          </cell>
        </row>
        <row r="291">
          <cell r="B291" t="str">
            <v>IGNORE</v>
          </cell>
          <cell r="P291">
            <v>0</v>
          </cell>
          <cell r="Q291">
            <v>0</v>
          </cell>
          <cell r="R291">
            <v>0</v>
          </cell>
          <cell r="S291">
            <v>0</v>
          </cell>
          <cell r="T291">
            <v>0</v>
          </cell>
          <cell r="U291">
            <v>0</v>
          </cell>
          <cell r="V291">
            <v>0</v>
          </cell>
          <cell r="W291">
            <v>0</v>
          </cell>
          <cell r="X291">
            <v>0</v>
          </cell>
        </row>
        <row r="292">
          <cell r="B292" t="str">
            <v>IGNORE</v>
          </cell>
          <cell r="P292">
            <v>209</v>
          </cell>
          <cell r="Q292">
            <v>400</v>
          </cell>
          <cell r="R292">
            <v>0</v>
          </cell>
          <cell r="S292">
            <v>0</v>
          </cell>
          <cell r="T292">
            <v>0</v>
          </cell>
          <cell r="U292">
            <v>0</v>
          </cell>
          <cell r="V292">
            <v>0</v>
          </cell>
          <cell r="W292">
            <v>0</v>
          </cell>
          <cell r="X292">
            <v>0</v>
          </cell>
        </row>
        <row r="293">
          <cell r="B293" t="str">
            <v>IGNORE</v>
          </cell>
          <cell r="P293">
            <v>3713</v>
          </cell>
          <cell r="Q293">
            <v>5023</v>
          </cell>
          <cell r="R293">
            <v>4691</v>
          </cell>
          <cell r="S293">
            <v>0</v>
          </cell>
          <cell r="T293">
            <v>0</v>
          </cell>
          <cell r="U293">
            <v>0</v>
          </cell>
          <cell r="V293">
            <v>0</v>
          </cell>
          <cell r="W293">
            <v>0</v>
          </cell>
          <cell r="X293">
            <v>0</v>
          </cell>
        </row>
        <row r="294">
          <cell r="B294" t="str">
            <v>IGNORE</v>
          </cell>
          <cell r="P294">
            <v>4019</v>
          </cell>
          <cell r="Q294">
            <v>1720</v>
          </cell>
          <cell r="R294">
            <v>1720</v>
          </cell>
          <cell r="S294">
            <v>0</v>
          </cell>
          <cell r="T294">
            <v>0</v>
          </cell>
          <cell r="U294">
            <v>0</v>
          </cell>
          <cell r="V294">
            <v>0</v>
          </cell>
          <cell r="W294">
            <v>0</v>
          </cell>
          <cell r="X294">
            <v>0</v>
          </cell>
        </row>
        <row r="295">
          <cell r="B295" t="str">
            <v>IGNORE</v>
          </cell>
          <cell r="P295">
            <v>0</v>
          </cell>
          <cell r="Q295">
            <v>0</v>
          </cell>
          <cell r="R295">
            <v>0</v>
          </cell>
          <cell r="S295">
            <v>0</v>
          </cell>
          <cell r="T295">
            <v>0</v>
          </cell>
          <cell r="U295">
            <v>0</v>
          </cell>
          <cell r="V295">
            <v>0</v>
          </cell>
          <cell r="W295">
            <v>0</v>
          </cell>
          <cell r="X295">
            <v>0</v>
          </cell>
        </row>
        <row r="296">
          <cell r="B296" t="str">
            <v>IGNORE</v>
          </cell>
          <cell r="P296">
            <v>0</v>
          </cell>
          <cell r="Q296">
            <v>0</v>
          </cell>
          <cell r="R296">
            <v>0</v>
          </cell>
          <cell r="S296">
            <v>0</v>
          </cell>
          <cell r="T296">
            <v>0</v>
          </cell>
          <cell r="U296">
            <v>0</v>
          </cell>
          <cell r="V296">
            <v>0</v>
          </cell>
          <cell r="W296">
            <v>0</v>
          </cell>
          <cell r="X296">
            <v>0</v>
          </cell>
        </row>
        <row r="297">
          <cell r="B297" t="str">
            <v>IGNORE</v>
          </cell>
          <cell r="P297">
            <v>0</v>
          </cell>
          <cell r="Q297">
            <v>0</v>
          </cell>
          <cell r="R297">
            <v>0</v>
          </cell>
          <cell r="S297">
            <v>0</v>
          </cell>
          <cell r="T297">
            <v>0</v>
          </cell>
          <cell r="U297">
            <v>0</v>
          </cell>
          <cell r="V297">
            <v>0</v>
          </cell>
          <cell r="W297">
            <v>0</v>
          </cell>
          <cell r="X297">
            <v>0</v>
          </cell>
        </row>
        <row r="298">
          <cell r="B298" t="str">
            <v>DFT4</v>
          </cell>
          <cell r="P298">
            <v>7</v>
          </cell>
          <cell r="Q298">
            <v>6</v>
          </cell>
          <cell r="R298">
            <v>0</v>
          </cell>
          <cell r="S298">
            <v>0</v>
          </cell>
          <cell r="T298">
            <v>0</v>
          </cell>
          <cell r="U298">
            <v>0</v>
          </cell>
          <cell r="V298">
            <v>0</v>
          </cell>
          <cell r="W298">
            <v>0</v>
          </cell>
          <cell r="X298">
            <v>0</v>
          </cell>
        </row>
        <row r="299">
          <cell r="B299" t="str">
            <v>CPEI</v>
          </cell>
          <cell r="P299">
            <v>15</v>
          </cell>
          <cell r="Q299">
            <v>2</v>
          </cell>
          <cell r="R299">
            <v>1</v>
          </cell>
          <cell r="S299">
            <v>0</v>
          </cell>
          <cell r="T299">
            <v>0</v>
          </cell>
          <cell r="U299">
            <v>0</v>
          </cell>
          <cell r="V299">
            <v>0</v>
          </cell>
          <cell r="W299">
            <v>0</v>
          </cell>
          <cell r="X299">
            <v>0</v>
          </cell>
        </row>
        <row r="300">
          <cell r="B300" t="str">
            <v>-FJKP</v>
          </cell>
          <cell r="P300">
            <v>0</v>
          </cell>
          <cell r="Q300">
            <v>0</v>
          </cell>
          <cell r="R300">
            <v>0</v>
          </cell>
          <cell r="S300">
            <v>0</v>
          </cell>
          <cell r="T300">
            <v>0</v>
          </cell>
          <cell r="U300">
            <v>0</v>
          </cell>
          <cell r="V300">
            <v>0</v>
          </cell>
          <cell r="W300">
            <v>0</v>
          </cell>
          <cell r="X300">
            <v>0</v>
          </cell>
        </row>
        <row r="301">
          <cell r="B301" t="str">
            <v>HMRC</v>
          </cell>
          <cell r="P301">
            <v>-224</v>
          </cell>
          <cell r="Q301">
            <v>-738</v>
          </cell>
          <cell r="R301">
            <v>-175</v>
          </cell>
          <cell r="S301">
            <v>-180</v>
          </cell>
          <cell r="T301">
            <v>-153</v>
          </cell>
          <cell r="U301">
            <v>-159</v>
          </cell>
          <cell r="V301">
            <v>-163</v>
          </cell>
          <cell r="W301">
            <v>0</v>
          </cell>
          <cell r="X301">
            <v>0</v>
          </cell>
        </row>
        <row r="302">
          <cell r="B302" t="str">
            <v>-EBGK</v>
          </cell>
          <cell r="P302">
            <v>0</v>
          </cell>
          <cell r="Q302">
            <v>0</v>
          </cell>
          <cell r="R302">
            <v>0</v>
          </cell>
          <cell r="S302">
            <v>0</v>
          </cell>
          <cell r="T302">
            <v>0</v>
          </cell>
          <cell r="U302">
            <v>0</v>
          </cell>
          <cell r="V302">
            <v>0</v>
          </cell>
          <cell r="W302">
            <v>0</v>
          </cell>
          <cell r="X302">
            <v>0</v>
          </cell>
        </row>
        <row r="303">
          <cell r="B303" t="str">
            <v>DFT3</v>
          </cell>
          <cell r="P303">
            <v>72</v>
          </cell>
          <cell r="Q303">
            <v>2</v>
          </cell>
          <cell r="R303">
            <v>0</v>
          </cell>
          <cell r="S303">
            <v>0</v>
          </cell>
          <cell r="T303">
            <v>0</v>
          </cell>
          <cell r="U303">
            <v>0</v>
          </cell>
          <cell r="V303">
            <v>0</v>
          </cell>
          <cell r="W303">
            <v>0</v>
          </cell>
          <cell r="X303">
            <v>0</v>
          </cell>
        </row>
        <row r="304">
          <cell r="B304" t="str">
            <v>G92V</v>
          </cell>
          <cell r="P304">
            <v>0</v>
          </cell>
          <cell r="Q304">
            <v>78</v>
          </cell>
          <cell r="R304">
            <v>0</v>
          </cell>
          <cell r="S304">
            <v>78.599000000000004</v>
          </cell>
          <cell r="T304">
            <v>0</v>
          </cell>
          <cell r="U304">
            <v>0</v>
          </cell>
          <cell r="V304">
            <v>0</v>
          </cell>
          <cell r="W304">
            <v>0</v>
          </cell>
          <cell r="X304">
            <v>0</v>
          </cell>
        </row>
        <row r="305">
          <cell r="B305" t="str">
            <v>DWP3</v>
          </cell>
          <cell r="P305">
            <v>0</v>
          </cell>
          <cell r="Q305">
            <v>52</v>
          </cell>
          <cell r="R305">
            <v>0</v>
          </cell>
          <cell r="S305">
            <v>0</v>
          </cell>
          <cell r="T305">
            <v>0</v>
          </cell>
          <cell r="U305">
            <v>0</v>
          </cell>
          <cell r="V305">
            <v>0</v>
          </cell>
          <cell r="W305">
            <v>0</v>
          </cell>
          <cell r="X305">
            <v>0</v>
          </cell>
        </row>
        <row r="306">
          <cell r="B306" t="str">
            <v>HMRC</v>
          </cell>
          <cell r="P306">
            <v>600</v>
          </cell>
          <cell r="Q306">
            <v>629</v>
          </cell>
          <cell r="R306">
            <v>675</v>
          </cell>
          <cell r="S306">
            <v>772.59999999999991</v>
          </cell>
          <cell r="T306">
            <v>841</v>
          </cell>
          <cell r="U306">
            <v>909.4</v>
          </cell>
          <cell r="V306">
            <v>977.8</v>
          </cell>
          <cell r="W306">
            <v>1046.1999999999998</v>
          </cell>
          <cell r="X306">
            <v>1114.5999999999999</v>
          </cell>
        </row>
        <row r="307">
          <cell r="B307" t="str">
            <v>HMRC</v>
          </cell>
          <cell r="P307">
            <v>-14</v>
          </cell>
          <cell r="Q307">
            <v>-28</v>
          </cell>
          <cell r="R307">
            <v>-23</v>
          </cell>
          <cell r="S307">
            <v>-24.501913682615594</v>
          </cell>
          <cell r="T307">
            <v>-25.656731842914354</v>
          </cell>
          <cell r="U307">
            <v>-26.830292377162106</v>
          </cell>
          <cell r="V307">
            <v>-28.186256618414607</v>
          </cell>
          <cell r="W307">
            <v>-29.448208609048091</v>
          </cell>
          <cell r="X307">
            <v>-30.793960413717151</v>
          </cell>
        </row>
        <row r="308">
          <cell r="B308" t="str">
            <v>LITN</v>
          </cell>
          <cell r="P308">
            <v>40</v>
          </cell>
          <cell r="Q308">
            <v>0</v>
          </cell>
          <cell r="R308">
            <v>0</v>
          </cell>
          <cell r="S308">
            <v>0</v>
          </cell>
          <cell r="T308">
            <v>0</v>
          </cell>
          <cell r="U308">
            <v>0</v>
          </cell>
          <cell r="V308">
            <v>0</v>
          </cell>
          <cell r="W308">
            <v>0</v>
          </cell>
          <cell r="X308">
            <v>0</v>
          </cell>
        </row>
        <row r="309">
          <cell r="B309" t="str">
            <v>RAIL</v>
          </cell>
          <cell r="P309">
            <v>361</v>
          </cell>
          <cell r="Q309">
            <v>424</v>
          </cell>
          <cell r="R309">
            <v>463</v>
          </cell>
          <cell r="S309">
            <v>612.5</v>
          </cell>
          <cell r="T309">
            <v>712.80000000000007</v>
          </cell>
          <cell r="U309">
            <v>813.1</v>
          </cell>
          <cell r="V309">
            <v>913.4</v>
          </cell>
          <cell r="W309">
            <v>1013.7</v>
          </cell>
          <cell r="X309">
            <v>1114</v>
          </cell>
        </row>
        <row r="310">
          <cell r="B310" t="str">
            <v>IGNORE</v>
          </cell>
          <cell r="P310">
            <v>-1</v>
          </cell>
          <cell r="Q310">
            <v>0</v>
          </cell>
          <cell r="R310">
            <v>0</v>
          </cell>
          <cell r="S310">
            <v>0</v>
          </cell>
          <cell r="T310">
            <v>0</v>
          </cell>
          <cell r="U310">
            <v>0</v>
          </cell>
          <cell r="V310">
            <v>0</v>
          </cell>
          <cell r="W310">
            <v>0</v>
          </cell>
          <cell r="X310">
            <v>0</v>
          </cell>
        </row>
        <row r="311">
          <cell r="B311" t="str">
            <v>HP4T</v>
          </cell>
          <cell r="P311">
            <v>218</v>
          </cell>
          <cell r="Q311">
            <v>58</v>
          </cell>
          <cell r="R311">
            <v>0</v>
          </cell>
          <cell r="S311">
            <v>0</v>
          </cell>
          <cell r="T311">
            <v>0</v>
          </cell>
          <cell r="U311">
            <v>0</v>
          </cell>
          <cell r="V311">
            <v>0</v>
          </cell>
          <cell r="W311">
            <v>0</v>
          </cell>
          <cell r="X311">
            <v>0</v>
          </cell>
        </row>
        <row r="312">
          <cell r="B312" t="str">
            <v>ECGD</v>
          </cell>
          <cell r="P312">
            <v>52</v>
          </cell>
          <cell r="Q312">
            <v>21</v>
          </cell>
          <cell r="R312">
            <v>4</v>
          </cell>
          <cell r="S312">
            <v>-48.173000000000002</v>
          </cell>
          <cell r="T312">
            <v>0</v>
          </cell>
          <cell r="U312">
            <v>0</v>
          </cell>
          <cell r="V312">
            <v>0</v>
          </cell>
          <cell r="W312">
            <v>0</v>
          </cell>
          <cell r="X312">
            <v>0</v>
          </cell>
        </row>
        <row r="313">
          <cell r="B313" t="str">
            <v>AE03</v>
          </cell>
          <cell r="P313">
            <v>-3491</v>
          </cell>
          <cell r="Q313">
            <v>-2753</v>
          </cell>
          <cell r="R313">
            <v>-3166</v>
          </cell>
          <cell r="S313">
            <v>-2864.0940000000001</v>
          </cell>
          <cell r="T313">
            <v>-3001.6579999999999</v>
          </cell>
          <cell r="U313">
            <v>-3008.7080000000001</v>
          </cell>
          <cell r="V313">
            <v>-3008.6280000000002</v>
          </cell>
          <cell r="W313">
            <v>0</v>
          </cell>
          <cell r="X313">
            <v>0</v>
          </cell>
        </row>
        <row r="314">
          <cell r="B314" t="str">
            <v>AROC</v>
          </cell>
          <cell r="P314">
            <v>368</v>
          </cell>
          <cell r="Q314">
            <v>381</v>
          </cell>
          <cell r="R314">
            <v>389</v>
          </cell>
          <cell r="S314">
            <v>377</v>
          </cell>
          <cell r="T314">
            <v>420.66666666666669</v>
          </cell>
          <cell r="U314">
            <v>438.2380952380953</v>
          </cell>
          <cell r="V314">
            <v>455.80952380952385</v>
          </cell>
          <cell r="W314">
            <v>473.38095238095241</v>
          </cell>
          <cell r="X314">
            <v>490.95238095238096</v>
          </cell>
        </row>
        <row r="315">
          <cell r="B315" t="str">
            <v>ARFP</v>
          </cell>
          <cell r="P315">
            <v>0</v>
          </cell>
          <cell r="Q315">
            <v>0</v>
          </cell>
          <cell r="R315">
            <v>-133</v>
          </cell>
          <cell r="S315">
            <v>0</v>
          </cell>
          <cell r="T315">
            <v>0</v>
          </cell>
          <cell r="U315">
            <v>0</v>
          </cell>
          <cell r="V315">
            <v>0</v>
          </cell>
          <cell r="W315">
            <v>0</v>
          </cell>
          <cell r="X315">
            <v>0</v>
          </cell>
        </row>
        <row r="316">
          <cell r="B316" t="str">
            <v>AE03</v>
          </cell>
          <cell r="P316">
            <v>-46</v>
          </cell>
          <cell r="Q316">
            <v>0</v>
          </cell>
          <cell r="R316">
            <v>-114</v>
          </cell>
          <cell r="S316">
            <v>-67.525999999999996</v>
          </cell>
          <cell r="T316">
            <v>-120.023</v>
          </cell>
          <cell r="U316">
            <v>-63.228999999999999</v>
          </cell>
          <cell r="V316">
            <v>-61.277000000000001</v>
          </cell>
          <cell r="W316">
            <v>0</v>
          </cell>
          <cell r="X316">
            <v>0</v>
          </cell>
        </row>
        <row r="317">
          <cell r="B317" t="str">
            <v>ASEA</v>
          </cell>
          <cell r="P317">
            <v>19</v>
          </cell>
          <cell r="Q317">
            <v>63</v>
          </cell>
          <cell r="R317">
            <v>54</v>
          </cell>
          <cell r="S317">
            <v>54.338999999999999</v>
          </cell>
          <cell r="T317">
            <v>54.039000000000001</v>
          </cell>
          <cell r="U317">
            <v>55.439</v>
          </cell>
          <cell r="V317">
            <v>55.838999999999999</v>
          </cell>
          <cell r="W317">
            <v>0</v>
          </cell>
          <cell r="X317">
            <v>0</v>
          </cell>
        </row>
        <row r="318">
          <cell r="B318" t="str">
            <v>ASEA</v>
          </cell>
          <cell r="P318">
            <v>53</v>
          </cell>
          <cell r="Q318">
            <v>0</v>
          </cell>
          <cell r="R318">
            <v>0</v>
          </cell>
          <cell r="S318">
            <v>0</v>
          </cell>
          <cell r="T318">
            <v>0</v>
          </cell>
          <cell r="U318">
            <v>0</v>
          </cell>
          <cell r="V318">
            <v>0</v>
          </cell>
          <cell r="W318">
            <v>0</v>
          </cell>
          <cell r="X318">
            <v>0</v>
          </cell>
        </row>
        <row r="319">
          <cell r="B319" t="str">
            <v>LITN</v>
          </cell>
          <cell r="P319">
            <v>0</v>
          </cell>
          <cell r="Q319">
            <v>-1</v>
          </cell>
          <cell r="R319">
            <v>-1</v>
          </cell>
          <cell r="S319">
            <v>0</v>
          </cell>
          <cell r="T319">
            <v>0</v>
          </cell>
          <cell r="U319">
            <v>0</v>
          </cell>
          <cell r="V319">
            <v>0</v>
          </cell>
          <cell r="W319">
            <v>0</v>
          </cell>
          <cell r="X319">
            <v>0</v>
          </cell>
        </row>
        <row r="320">
          <cell r="B320" t="str">
            <v>CJSK</v>
          </cell>
          <cell r="P320">
            <v>0</v>
          </cell>
          <cell r="Q320">
            <v>0</v>
          </cell>
          <cell r="R320">
            <v>0</v>
          </cell>
          <cell r="S320">
            <v>0</v>
          </cell>
          <cell r="T320">
            <v>0</v>
          </cell>
          <cell r="U320">
            <v>0</v>
          </cell>
          <cell r="V320">
            <v>0</v>
          </cell>
          <cell r="W320">
            <v>0</v>
          </cell>
          <cell r="X320">
            <v>0</v>
          </cell>
        </row>
        <row r="321">
          <cell r="B321" t="str">
            <v>IGNORE</v>
          </cell>
          <cell r="P321">
            <v>691</v>
          </cell>
          <cell r="Q321">
            <v>793</v>
          </cell>
          <cell r="R321">
            <v>769</v>
          </cell>
          <cell r="S321">
            <v>0</v>
          </cell>
          <cell r="T321">
            <v>0</v>
          </cell>
          <cell r="U321">
            <v>0</v>
          </cell>
          <cell r="V321">
            <v>0</v>
          </cell>
          <cell r="W321">
            <v>0</v>
          </cell>
          <cell r="X321">
            <v>0</v>
          </cell>
        </row>
        <row r="322">
          <cell r="B322" t="str">
            <v>IGNORE</v>
          </cell>
          <cell r="P322">
            <v>0</v>
          </cell>
          <cell r="Q322">
            <v>0</v>
          </cell>
          <cell r="R322">
            <v>0</v>
          </cell>
          <cell r="S322">
            <v>0</v>
          </cell>
          <cell r="T322">
            <v>0</v>
          </cell>
          <cell r="U322">
            <v>0</v>
          </cell>
          <cell r="V322">
            <v>0</v>
          </cell>
          <cell r="W322">
            <v>0</v>
          </cell>
          <cell r="X322">
            <v>0</v>
          </cell>
        </row>
        <row r="323">
          <cell r="B323" t="str">
            <v>SUBS</v>
          </cell>
          <cell r="P323">
            <v>-217</v>
          </cell>
          <cell r="Q323">
            <v>-310</v>
          </cell>
          <cell r="R323">
            <v>-309</v>
          </cell>
          <cell r="S323">
            <v>0</v>
          </cell>
          <cell r="T323">
            <v>0</v>
          </cell>
          <cell r="U323">
            <v>0</v>
          </cell>
          <cell r="V323">
            <v>0</v>
          </cell>
          <cell r="W323">
            <v>0</v>
          </cell>
          <cell r="X323">
            <v>0</v>
          </cell>
        </row>
        <row r="324">
          <cell r="B324" t="str">
            <v>ECGD</v>
          </cell>
          <cell r="P324">
            <v>0</v>
          </cell>
          <cell r="Q324">
            <v>0</v>
          </cell>
          <cell r="R324">
            <v>0</v>
          </cell>
          <cell r="S324">
            <v>0</v>
          </cell>
          <cell r="T324">
            <v>0</v>
          </cell>
          <cell r="U324">
            <v>0</v>
          </cell>
          <cell r="V324">
            <v>0</v>
          </cell>
          <cell r="W324">
            <v>0</v>
          </cell>
          <cell r="X324">
            <v>0</v>
          </cell>
        </row>
        <row r="325">
          <cell r="B325" t="str">
            <v>GJ2Z</v>
          </cell>
          <cell r="P325">
            <v>-626</v>
          </cell>
          <cell r="Q325">
            <v>-552</v>
          </cell>
          <cell r="R325">
            <v>-638</v>
          </cell>
          <cell r="S325">
            <v>-682.928</v>
          </cell>
          <cell r="T325">
            <v>-755.16600000000005</v>
          </cell>
          <cell r="U325">
            <v>-737.85500000000002</v>
          </cell>
          <cell r="V325">
            <v>-790.81299999999999</v>
          </cell>
          <cell r="W325">
            <v>0</v>
          </cell>
          <cell r="X325">
            <v>0</v>
          </cell>
        </row>
        <row r="326">
          <cell r="B326" t="str">
            <v>ASLC</v>
          </cell>
          <cell r="P326">
            <v>180</v>
          </cell>
          <cell r="Q326">
            <v>180</v>
          </cell>
          <cell r="R326">
            <v>180</v>
          </cell>
          <cell r="S326">
            <v>185.59999999999997</v>
          </cell>
          <cell r="T326">
            <v>184.47999999999996</v>
          </cell>
          <cell r="U326">
            <v>186.38399999999996</v>
          </cell>
          <cell r="V326">
            <v>188.46719999999996</v>
          </cell>
          <cell r="W326">
            <v>190.30175999999994</v>
          </cell>
          <cell r="X326">
            <v>191.06380799999997</v>
          </cell>
        </row>
        <row r="327">
          <cell r="B327" t="str">
            <v>IGNORE</v>
          </cell>
          <cell r="P327">
            <v>-86</v>
          </cell>
          <cell r="Q327">
            <v>-87</v>
          </cell>
          <cell r="R327">
            <v>-96</v>
          </cell>
          <cell r="S327">
            <v>-89.096000000000004</v>
          </cell>
          <cell r="T327">
            <v>-66</v>
          </cell>
          <cell r="U327">
            <v>-47</v>
          </cell>
          <cell r="V327">
            <v>-32</v>
          </cell>
          <cell r="W327">
            <v>0</v>
          </cell>
          <cell r="X327">
            <v>0</v>
          </cell>
        </row>
        <row r="328">
          <cell r="B328" t="str">
            <v>DFY4</v>
          </cell>
          <cell r="P328">
            <v>0</v>
          </cell>
          <cell r="Q328">
            <v>0</v>
          </cell>
          <cell r="R328">
            <v>0</v>
          </cell>
          <cell r="S328">
            <v>0</v>
          </cell>
          <cell r="T328">
            <v>0</v>
          </cell>
          <cell r="U328">
            <v>0</v>
          </cell>
          <cell r="V328">
            <v>0</v>
          </cell>
          <cell r="W328">
            <v>0</v>
          </cell>
          <cell r="X328">
            <v>0</v>
          </cell>
        </row>
        <row r="329">
          <cell r="B329" t="str">
            <v>GH2N</v>
          </cell>
          <cell r="P329">
            <v>0</v>
          </cell>
          <cell r="Q329">
            <v>0</v>
          </cell>
          <cell r="R329">
            <v>75</v>
          </cell>
          <cell r="S329">
            <v>0</v>
          </cell>
          <cell r="T329">
            <v>0</v>
          </cell>
          <cell r="U329">
            <v>0</v>
          </cell>
          <cell r="V329">
            <v>0</v>
          </cell>
          <cell r="W329">
            <v>0</v>
          </cell>
          <cell r="X329">
            <v>0</v>
          </cell>
        </row>
        <row r="330">
          <cell r="B330" t="str">
            <v>IGNORE</v>
          </cell>
          <cell r="P330">
            <v>10</v>
          </cell>
          <cell r="Q330">
            <v>10</v>
          </cell>
          <cell r="R330">
            <v>8</v>
          </cell>
          <cell r="S330">
            <v>7.4</v>
          </cell>
          <cell r="T330">
            <v>8</v>
          </cell>
          <cell r="U330">
            <v>8</v>
          </cell>
          <cell r="V330">
            <v>8</v>
          </cell>
          <cell r="W330">
            <v>0</v>
          </cell>
          <cell r="X330">
            <v>0</v>
          </cell>
        </row>
        <row r="331">
          <cell r="B331" t="str">
            <v>IGNORE</v>
          </cell>
          <cell r="P331">
            <v>0</v>
          </cell>
          <cell r="Q331">
            <v>0</v>
          </cell>
          <cell r="R331">
            <v>0</v>
          </cell>
          <cell r="S331">
            <v>0</v>
          </cell>
          <cell r="T331">
            <v>0</v>
          </cell>
          <cell r="U331">
            <v>0</v>
          </cell>
          <cell r="V331">
            <v>0</v>
          </cell>
          <cell r="W331">
            <v>0</v>
          </cell>
          <cell r="X331">
            <v>0</v>
          </cell>
        </row>
        <row r="332">
          <cell r="B332" t="str">
            <v>SUBS</v>
          </cell>
          <cell r="P332">
            <v>853</v>
          </cell>
          <cell r="Q332">
            <v>959</v>
          </cell>
          <cell r="R332">
            <v>888</v>
          </cell>
          <cell r="S332">
            <v>748.90000000000009</v>
          </cell>
          <cell r="T332">
            <v>640.80000000000007</v>
          </cell>
          <cell r="U332">
            <v>532.70000000000005</v>
          </cell>
          <cell r="V332">
            <v>424.6</v>
          </cell>
          <cell r="W332">
            <v>316.5</v>
          </cell>
          <cell r="X332">
            <v>208.40000000000009</v>
          </cell>
        </row>
        <row r="333">
          <cell r="B333" t="str">
            <v>IGNORE</v>
          </cell>
          <cell r="P333">
            <v>-691</v>
          </cell>
          <cell r="Q333">
            <v>-793</v>
          </cell>
          <cell r="R333">
            <v>-769</v>
          </cell>
          <cell r="S333">
            <v>-692.02300000000002</v>
          </cell>
          <cell r="T333">
            <v>-543.18899999999996</v>
          </cell>
          <cell r="U333">
            <v>-578.71799999999996</v>
          </cell>
          <cell r="V333">
            <v>-522.03300000000002</v>
          </cell>
          <cell r="W333">
            <v>0</v>
          </cell>
          <cell r="X333">
            <v>0</v>
          </cell>
        </row>
        <row r="334">
          <cell r="B334" t="str">
            <v>IGNORE</v>
          </cell>
          <cell r="P334">
            <v>0</v>
          </cell>
          <cell r="Q334">
            <v>0</v>
          </cell>
          <cell r="R334">
            <v>0</v>
          </cell>
          <cell r="S334">
            <v>0</v>
          </cell>
          <cell r="T334">
            <v>0</v>
          </cell>
          <cell r="U334">
            <v>0</v>
          </cell>
          <cell r="V334">
            <v>0</v>
          </cell>
          <cell r="W334">
            <v>0</v>
          </cell>
          <cell r="X334">
            <v>0</v>
          </cell>
        </row>
        <row r="335">
          <cell r="B335" t="str">
            <v>IGNORE</v>
          </cell>
          <cell r="P335">
            <v>86</v>
          </cell>
          <cell r="Q335">
            <v>87</v>
          </cell>
          <cell r="R335">
            <v>96</v>
          </cell>
          <cell r="S335">
            <v>89.096000000000004</v>
          </cell>
          <cell r="T335">
            <v>66</v>
          </cell>
          <cell r="U335">
            <v>47</v>
          </cell>
          <cell r="V335">
            <v>32</v>
          </cell>
          <cell r="W335">
            <v>0</v>
          </cell>
          <cell r="X335">
            <v>0</v>
          </cell>
        </row>
        <row r="336">
          <cell r="B336" t="str">
            <v>IGNORE</v>
          </cell>
          <cell r="P336">
            <v>-10</v>
          </cell>
          <cell r="Q336">
            <v>-10</v>
          </cell>
          <cell r="R336">
            <v>-8</v>
          </cell>
          <cell r="S336">
            <v>-7.4</v>
          </cell>
          <cell r="T336">
            <v>-8</v>
          </cell>
          <cell r="U336">
            <v>-8</v>
          </cell>
          <cell r="V336">
            <v>-8</v>
          </cell>
          <cell r="W336">
            <v>0</v>
          </cell>
          <cell r="X336">
            <v>0</v>
          </cell>
        </row>
        <row r="337">
          <cell r="B337" t="str">
            <v>BBC2</v>
          </cell>
          <cell r="P337">
            <v>177</v>
          </cell>
          <cell r="Q337">
            <v>0</v>
          </cell>
          <cell r="R337">
            <v>0</v>
          </cell>
          <cell r="S337">
            <v>0</v>
          </cell>
          <cell r="T337">
            <v>0</v>
          </cell>
          <cell r="U337">
            <v>0</v>
          </cell>
          <cell r="V337">
            <v>0</v>
          </cell>
          <cell r="W337">
            <v>0</v>
          </cell>
          <cell r="X337">
            <v>0</v>
          </cell>
        </row>
        <row r="338">
          <cell r="B338" t="str">
            <v>IGNORE</v>
          </cell>
          <cell r="P338">
            <v>0</v>
          </cell>
          <cell r="Q338">
            <v>0</v>
          </cell>
          <cell r="R338">
            <v>0</v>
          </cell>
          <cell r="S338">
            <v>0</v>
          </cell>
          <cell r="T338">
            <v>0</v>
          </cell>
          <cell r="U338">
            <v>0</v>
          </cell>
          <cell r="V338">
            <v>0</v>
          </cell>
          <cell r="W338">
            <v>0</v>
          </cell>
          <cell r="X338">
            <v>0</v>
          </cell>
        </row>
        <row r="339">
          <cell r="B339" t="str">
            <v>IGNORE</v>
          </cell>
          <cell r="P339">
            <v>139</v>
          </cell>
          <cell r="Q339">
            <v>172</v>
          </cell>
          <cell r="R339">
            <v>266</v>
          </cell>
          <cell r="S339">
            <v>0</v>
          </cell>
          <cell r="T339">
            <v>0</v>
          </cell>
          <cell r="U339">
            <v>0</v>
          </cell>
          <cell r="V339">
            <v>0</v>
          </cell>
          <cell r="W339">
            <v>0</v>
          </cell>
          <cell r="X339">
            <v>0</v>
          </cell>
        </row>
        <row r="340">
          <cell r="B340" t="str">
            <v>WATA</v>
          </cell>
          <cell r="P340">
            <v>43</v>
          </cell>
          <cell r="Q340">
            <v>0</v>
          </cell>
          <cell r="R340">
            <v>0</v>
          </cell>
          <cell r="S340">
            <v>0</v>
          </cell>
          <cell r="T340">
            <v>0</v>
          </cell>
          <cell r="U340">
            <v>0</v>
          </cell>
          <cell r="V340">
            <v>0</v>
          </cell>
          <cell r="W340">
            <v>0</v>
          </cell>
          <cell r="X340">
            <v>0</v>
          </cell>
        </row>
        <row r="341">
          <cell r="B341" t="str">
            <v>WATA</v>
          </cell>
          <cell r="P341">
            <v>0</v>
          </cell>
          <cell r="Q341">
            <v>0</v>
          </cell>
          <cell r="R341">
            <v>0</v>
          </cell>
          <cell r="S341">
            <v>0</v>
          </cell>
          <cell r="T341">
            <v>0</v>
          </cell>
          <cell r="U341">
            <v>0</v>
          </cell>
          <cell r="V341">
            <v>0</v>
          </cell>
          <cell r="W341">
            <v>0</v>
          </cell>
          <cell r="X341">
            <v>0</v>
          </cell>
        </row>
        <row r="342">
          <cell r="B342" t="str">
            <v>IGNORE</v>
          </cell>
          <cell r="P342">
            <v>3084</v>
          </cell>
          <cell r="Q342">
            <v>704</v>
          </cell>
          <cell r="R342">
            <v>2300</v>
          </cell>
          <cell r="S342">
            <v>0</v>
          </cell>
          <cell r="T342">
            <v>0</v>
          </cell>
          <cell r="U342">
            <v>0</v>
          </cell>
          <cell r="V342">
            <v>0</v>
          </cell>
          <cell r="W342">
            <v>0</v>
          </cell>
          <cell r="X342">
            <v>0</v>
          </cell>
        </row>
        <row r="343">
          <cell r="B343" t="str">
            <v>IGNORE</v>
          </cell>
          <cell r="P343">
            <v>148</v>
          </cell>
          <cell r="Q343">
            <v>148</v>
          </cell>
          <cell r="R343">
            <v>148</v>
          </cell>
          <cell r="S343">
            <v>0</v>
          </cell>
          <cell r="T343">
            <v>0</v>
          </cell>
          <cell r="U343">
            <v>0</v>
          </cell>
          <cell r="V343">
            <v>0</v>
          </cell>
          <cell r="W343">
            <v>0</v>
          </cell>
          <cell r="X343">
            <v>0</v>
          </cell>
        </row>
        <row r="344">
          <cell r="B344" t="str">
            <v>IGNORE</v>
          </cell>
          <cell r="P344">
            <v>2521</v>
          </cell>
          <cell r="Q344">
            <v>3354</v>
          </cell>
          <cell r="R344">
            <v>3395</v>
          </cell>
          <cell r="S344">
            <v>0</v>
          </cell>
          <cell r="T344">
            <v>0</v>
          </cell>
          <cell r="U344">
            <v>0</v>
          </cell>
          <cell r="V344">
            <v>0</v>
          </cell>
          <cell r="W344">
            <v>0</v>
          </cell>
          <cell r="X344">
            <v>0</v>
          </cell>
        </row>
        <row r="345">
          <cell r="B345" t="str">
            <v>IGNORE</v>
          </cell>
          <cell r="P345">
            <v>19</v>
          </cell>
          <cell r="Q345">
            <v>38</v>
          </cell>
          <cell r="R345">
            <v>0</v>
          </cell>
          <cell r="S345">
            <v>0</v>
          </cell>
          <cell r="T345">
            <v>0</v>
          </cell>
          <cell r="U345">
            <v>0</v>
          </cell>
          <cell r="V345">
            <v>0</v>
          </cell>
          <cell r="W345">
            <v>0</v>
          </cell>
          <cell r="X345">
            <v>0</v>
          </cell>
        </row>
        <row r="346">
          <cell r="B346" t="str">
            <v>IGNORE</v>
          </cell>
          <cell r="P346">
            <v>-337</v>
          </cell>
          <cell r="Q346">
            <v>-319</v>
          </cell>
          <cell r="R346">
            <v>-376</v>
          </cell>
          <cell r="S346">
            <v>0</v>
          </cell>
          <cell r="T346">
            <v>0</v>
          </cell>
          <cell r="U346">
            <v>0</v>
          </cell>
          <cell r="V346">
            <v>0</v>
          </cell>
          <cell r="W346">
            <v>0</v>
          </cell>
          <cell r="X346">
            <v>0</v>
          </cell>
        </row>
        <row r="347">
          <cell r="B347" t="str">
            <v>IGNORE</v>
          </cell>
          <cell r="P347">
            <v>0</v>
          </cell>
          <cell r="Q347">
            <v>0</v>
          </cell>
          <cell r="R347">
            <v>0</v>
          </cell>
          <cell r="S347">
            <v>0</v>
          </cell>
          <cell r="T347">
            <v>0</v>
          </cell>
          <cell r="U347">
            <v>0</v>
          </cell>
          <cell r="V347">
            <v>0</v>
          </cell>
          <cell r="W347">
            <v>0</v>
          </cell>
          <cell r="X347">
            <v>0</v>
          </cell>
        </row>
        <row r="348">
          <cell r="B348" t="str">
            <v>IGNORE</v>
          </cell>
          <cell r="P348">
            <v>0</v>
          </cell>
          <cell r="Q348">
            <v>0</v>
          </cell>
          <cell r="R348">
            <v>0</v>
          </cell>
          <cell r="S348">
            <v>0</v>
          </cell>
          <cell r="T348">
            <v>0</v>
          </cell>
          <cell r="U348">
            <v>0</v>
          </cell>
          <cell r="V348">
            <v>0</v>
          </cell>
          <cell r="W348">
            <v>0</v>
          </cell>
          <cell r="X348">
            <v>0</v>
          </cell>
        </row>
        <row r="349">
          <cell r="B349" t="str">
            <v>IGNORE</v>
          </cell>
          <cell r="P349">
            <v>0</v>
          </cell>
          <cell r="Q349">
            <v>0</v>
          </cell>
          <cell r="R349">
            <v>0</v>
          </cell>
          <cell r="S349">
            <v>0</v>
          </cell>
          <cell r="T349">
            <v>0</v>
          </cell>
          <cell r="U349">
            <v>0</v>
          </cell>
          <cell r="V349">
            <v>0</v>
          </cell>
          <cell r="W349">
            <v>0</v>
          </cell>
          <cell r="X349">
            <v>0</v>
          </cell>
        </row>
        <row r="350">
          <cell r="B350" t="str">
            <v>IGNORE</v>
          </cell>
          <cell r="P350">
            <v>0</v>
          </cell>
          <cell r="Q350">
            <v>0</v>
          </cell>
          <cell r="R350">
            <v>0</v>
          </cell>
          <cell r="S350">
            <v>0</v>
          </cell>
          <cell r="T350">
            <v>0</v>
          </cell>
          <cell r="U350">
            <v>0</v>
          </cell>
          <cell r="V350">
            <v>0</v>
          </cell>
          <cell r="W350">
            <v>0</v>
          </cell>
          <cell r="X350">
            <v>0</v>
          </cell>
        </row>
        <row r="351">
          <cell r="B351" t="str">
            <v>PIPS</v>
          </cell>
          <cell r="P351">
            <v>0</v>
          </cell>
          <cell r="Q351">
            <v>0</v>
          </cell>
          <cell r="R351">
            <v>0</v>
          </cell>
          <cell r="S351">
            <v>0</v>
          </cell>
          <cell r="T351">
            <v>0</v>
          </cell>
          <cell r="U351">
            <v>0</v>
          </cell>
          <cell r="V351">
            <v>0</v>
          </cell>
          <cell r="W351">
            <v>0</v>
          </cell>
          <cell r="X351">
            <v>0</v>
          </cell>
        </row>
        <row r="352">
          <cell r="B352" t="str">
            <v>IGNORE</v>
          </cell>
          <cell r="P352">
            <v>26084</v>
          </cell>
          <cell r="Q352">
            <v>26653</v>
          </cell>
          <cell r="R352">
            <v>27047</v>
          </cell>
          <cell r="S352">
            <v>0</v>
          </cell>
          <cell r="T352">
            <v>0</v>
          </cell>
          <cell r="U352">
            <v>0</v>
          </cell>
          <cell r="V352">
            <v>0</v>
          </cell>
          <cell r="W352">
            <v>0</v>
          </cell>
          <cell r="X352">
            <v>0</v>
          </cell>
        </row>
        <row r="353">
          <cell r="B353" t="str">
            <v>IGNORE</v>
          </cell>
          <cell r="P353">
            <v>5</v>
          </cell>
          <cell r="Q353">
            <v>26</v>
          </cell>
          <cell r="R353">
            <v>0</v>
          </cell>
          <cell r="S353">
            <v>0</v>
          </cell>
          <cell r="T353">
            <v>0</v>
          </cell>
          <cell r="U353">
            <v>0</v>
          </cell>
          <cell r="V353">
            <v>0</v>
          </cell>
          <cell r="W353">
            <v>0</v>
          </cell>
          <cell r="X353">
            <v>0</v>
          </cell>
        </row>
        <row r="354">
          <cell r="B354" t="str">
            <v>AGGE</v>
          </cell>
          <cell r="P354">
            <v>8</v>
          </cell>
          <cell r="Q354">
            <v>8</v>
          </cell>
          <cell r="R354">
            <v>8</v>
          </cell>
          <cell r="S354">
            <v>8</v>
          </cell>
          <cell r="T354">
            <v>8</v>
          </cell>
          <cell r="U354">
            <v>8</v>
          </cell>
          <cell r="V354">
            <v>8</v>
          </cell>
          <cell r="W354">
            <v>8</v>
          </cell>
          <cell r="X354">
            <v>8</v>
          </cell>
        </row>
        <row r="355">
          <cell r="B355" t="str">
            <v>-ADX8</v>
          </cell>
          <cell r="P355">
            <v>-42</v>
          </cell>
          <cell r="Q355">
            <v>0</v>
          </cell>
          <cell r="R355">
            <v>0</v>
          </cell>
          <cell r="S355">
            <v>0</v>
          </cell>
          <cell r="T355">
            <v>0</v>
          </cell>
          <cell r="U355">
            <v>0</v>
          </cell>
          <cell r="V355">
            <v>0</v>
          </cell>
          <cell r="W355">
            <v>0</v>
          </cell>
          <cell r="X3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PEF_LOADFILE"/>
      <sheetName val="NEW_PSAT_SUMMARY 2008-09"/>
      <sheetName val="NEW_PSAT_SUMMARY 2009-10"/>
      <sheetName val="PSAT SUMMARY"/>
      <sheetName val="ESA_SUMMARY"/>
      <sheetName val="PIVOT_CHANGE BY TYPE"/>
      <sheetName val="ADJUSTMENTS"/>
      <sheetName val="OTHER"/>
      <sheetName val="ONS_FORECAST"/>
      <sheetName val="ONS_OUTTURN"/>
      <sheetName val="ADJUST_COINS"/>
      <sheetName val="COINS_FORECAST_SUMMARY"/>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V1" t="str">
            <v>2013/14</v>
          </cell>
          <cell r="W1" t="str">
            <v>2014/15</v>
          </cell>
        </row>
        <row r="2">
          <cell r="V2">
            <v>0</v>
          </cell>
          <cell r="W2">
            <v>0</v>
          </cell>
        </row>
        <row r="3">
          <cell r="V3">
            <v>0</v>
          </cell>
          <cell r="W3">
            <v>0</v>
          </cell>
        </row>
        <row r="4">
          <cell r="V4">
            <v>0</v>
          </cell>
          <cell r="W4">
            <v>0</v>
          </cell>
        </row>
        <row r="5">
          <cell r="V5">
            <v>0</v>
          </cell>
          <cell r="W5">
            <v>0</v>
          </cell>
        </row>
        <row r="6">
          <cell r="V6">
            <v>0</v>
          </cell>
          <cell r="W6">
            <v>0</v>
          </cell>
        </row>
        <row r="7">
          <cell r="V7">
            <v>0</v>
          </cell>
          <cell r="W7">
            <v>0</v>
          </cell>
        </row>
        <row r="8">
          <cell r="V8">
            <v>0</v>
          </cell>
          <cell r="W8">
            <v>0</v>
          </cell>
        </row>
        <row r="9">
          <cell r="V9">
            <v>0</v>
          </cell>
          <cell r="W9">
            <v>0</v>
          </cell>
        </row>
        <row r="10">
          <cell r="V10">
            <v>0</v>
          </cell>
          <cell r="W10">
            <v>0</v>
          </cell>
        </row>
        <row r="11">
          <cell r="V11">
            <v>0</v>
          </cell>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cell r="W19">
            <v>0</v>
          </cell>
        </row>
        <row r="20">
          <cell r="V20">
            <v>0</v>
          </cell>
          <cell r="W20">
            <v>0</v>
          </cell>
        </row>
        <row r="21">
          <cell r="V21">
            <v>0</v>
          </cell>
          <cell r="W21">
            <v>0</v>
          </cell>
        </row>
        <row r="22">
          <cell r="V22">
            <v>0</v>
          </cell>
          <cell r="W22">
            <v>0</v>
          </cell>
        </row>
        <row r="23">
          <cell r="V23">
            <v>0</v>
          </cell>
          <cell r="W23">
            <v>0</v>
          </cell>
        </row>
        <row r="24">
          <cell r="V24">
            <v>0</v>
          </cell>
          <cell r="W24">
            <v>0</v>
          </cell>
        </row>
        <row r="25">
          <cell r="V25">
            <v>0</v>
          </cell>
          <cell r="W25">
            <v>0</v>
          </cell>
        </row>
        <row r="26">
          <cell r="V26">
            <v>0</v>
          </cell>
          <cell r="W26">
            <v>0</v>
          </cell>
        </row>
        <row r="27">
          <cell r="V27">
            <v>0</v>
          </cell>
          <cell r="W27">
            <v>0</v>
          </cell>
        </row>
        <row r="28">
          <cell r="V28">
            <v>0</v>
          </cell>
          <cell r="W28">
            <v>0</v>
          </cell>
        </row>
        <row r="29">
          <cell r="V29">
            <v>0</v>
          </cell>
          <cell r="W29">
            <v>0</v>
          </cell>
        </row>
        <row r="30">
          <cell r="V30">
            <v>-319.79047619047617</v>
          </cell>
          <cell r="W30">
            <v>-337.47619047619048</v>
          </cell>
        </row>
        <row r="31">
          <cell r="V31">
            <v>0</v>
          </cell>
          <cell r="W31">
            <v>0</v>
          </cell>
        </row>
        <row r="32">
          <cell r="V32">
            <v>0</v>
          </cell>
          <cell r="W32">
            <v>0</v>
          </cell>
        </row>
        <row r="33">
          <cell r="V33">
            <v>0</v>
          </cell>
          <cell r="W33">
            <v>0</v>
          </cell>
        </row>
        <row r="34">
          <cell r="V34">
            <v>0</v>
          </cell>
          <cell r="W34">
            <v>0</v>
          </cell>
        </row>
        <row r="35">
          <cell r="V35">
            <v>0</v>
          </cell>
          <cell r="W35">
            <v>0</v>
          </cell>
        </row>
        <row r="36">
          <cell r="V36">
            <v>0</v>
          </cell>
          <cell r="W36">
            <v>0</v>
          </cell>
        </row>
        <row r="37">
          <cell r="V37">
            <v>0</v>
          </cell>
          <cell r="W37">
            <v>0</v>
          </cell>
        </row>
        <row r="38">
          <cell r="V38">
            <v>0</v>
          </cell>
          <cell r="W38">
            <v>0</v>
          </cell>
        </row>
        <row r="39">
          <cell r="V39">
            <v>0</v>
          </cell>
          <cell r="W39">
            <v>0</v>
          </cell>
        </row>
        <row r="40">
          <cell r="V40">
            <v>0</v>
          </cell>
          <cell r="W40">
            <v>0</v>
          </cell>
        </row>
        <row r="41">
          <cell r="V41">
            <v>0</v>
          </cell>
          <cell r="W41">
            <v>0</v>
          </cell>
        </row>
        <row r="42">
          <cell r="V42">
            <v>0</v>
          </cell>
          <cell r="W42">
            <v>0</v>
          </cell>
        </row>
        <row r="43">
          <cell r="V43">
            <v>0</v>
          </cell>
          <cell r="W43">
            <v>0</v>
          </cell>
        </row>
        <row r="44">
          <cell r="V44">
            <v>0</v>
          </cell>
          <cell r="W44">
            <v>0</v>
          </cell>
        </row>
        <row r="45">
          <cell r="V45">
            <v>0</v>
          </cell>
          <cell r="W45">
            <v>0</v>
          </cell>
        </row>
        <row r="46">
          <cell r="V46">
            <v>0</v>
          </cell>
          <cell r="W46">
            <v>0</v>
          </cell>
        </row>
        <row r="47">
          <cell r="V47">
            <v>0</v>
          </cell>
          <cell r="W47">
            <v>0</v>
          </cell>
        </row>
        <row r="48">
          <cell r="V48">
            <v>0</v>
          </cell>
          <cell r="W48">
            <v>0</v>
          </cell>
        </row>
        <row r="49">
          <cell r="V49">
            <v>0</v>
          </cell>
          <cell r="W49">
            <v>0</v>
          </cell>
        </row>
        <row r="50">
          <cell r="V50">
            <v>0</v>
          </cell>
          <cell r="W50">
            <v>0</v>
          </cell>
        </row>
        <row r="51">
          <cell r="V51">
            <v>-214.40542161756341</v>
          </cell>
          <cell r="W51">
            <v>-224.20352128818354</v>
          </cell>
        </row>
        <row r="52">
          <cell r="V52">
            <v>0</v>
          </cell>
          <cell r="W52">
            <v>0</v>
          </cell>
        </row>
        <row r="53">
          <cell r="V53">
            <v>0</v>
          </cell>
          <cell r="W53">
            <v>0</v>
          </cell>
        </row>
        <row r="54">
          <cell r="V54">
            <v>-662.5</v>
          </cell>
          <cell r="W54">
            <v>-681.25</v>
          </cell>
        </row>
        <row r="55">
          <cell r="V55">
            <v>0</v>
          </cell>
          <cell r="W55">
            <v>0</v>
          </cell>
        </row>
        <row r="56">
          <cell r="V56">
            <v>0</v>
          </cell>
          <cell r="W56">
            <v>0</v>
          </cell>
        </row>
        <row r="57">
          <cell r="V57">
            <v>96</v>
          </cell>
          <cell r="W57">
            <v>96</v>
          </cell>
        </row>
        <row r="58">
          <cell r="V58">
            <v>0</v>
          </cell>
          <cell r="W58">
            <v>0</v>
          </cell>
        </row>
        <row r="59">
          <cell r="V59">
            <v>0</v>
          </cell>
          <cell r="W59">
            <v>0</v>
          </cell>
        </row>
        <row r="60">
          <cell r="V60">
            <v>0</v>
          </cell>
          <cell r="W60">
            <v>0</v>
          </cell>
        </row>
        <row r="61">
          <cell r="V61">
            <v>0</v>
          </cell>
          <cell r="W61">
            <v>0</v>
          </cell>
        </row>
        <row r="62">
          <cell r="V62">
            <v>0</v>
          </cell>
          <cell r="W62">
            <v>0</v>
          </cell>
        </row>
        <row r="63">
          <cell r="V63">
            <v>0</v>
          </cell>
          <cell r="W63">
            <v>0</v>
          </cell>
        </row>
        <row r="64">
          <cell r="V64">
            <v>0</v>
          </cell>
          <cell r="W64">
            <v>0</v>
          </cell>
        </row>
        <row r="65">
          <cell r="V65">
            <v>0</v>
          </cell>
          <cell r="W65">
            <v>0</v>
          </cell>
        </row>
        <row r="66">
          <cell r="V66">
            <v>0</v>
          </cell>
          <cell r="W66">
            <v>0</v>
          </cell>
        </row>
        <row r="67">
          <cell r="V67">
            <v>0</v>
          </cell>
          <cell r="W67">
            <v>0</v>
          </cell>
        </row>
        <row r="68">
          <cell r="V68">
            <v>0</v>
          </cell>
          <cell r="W68">
            <v>0</v>
          </cell>
        </row>
        <row r="69">
          <cell r="V69">
            <v>0</v>
          </cell>
          <cell r="W69">
            <v>0</v>
          </cell>
        </row>
        <row r="70">
          <cell r="V70">
            <v>0</v>
          </cell>
          <cell r="W70">
            <v>0</v>
          </cell>
        </row>
        <row r="71">
          <cell r="V71">
            <v>0</v>
          </cell>
          <cell r="W71">
            <v>0</v>
          </cell>
        </row>
        <row r="72">
          <cell r="V72">
            <v>0</v>
          </cell>
          <cell r="W72">
            <v>0</v>
          </cell>
        </row>
        <row r="73">
          <cell r="V73">
            <v>0</v>
          </cell>
          <cell r="W73">
            <v>0</v>
          </cell>
        </row>
        <row r="74">
          <cell r="V74">
            <v>0</v>
          </cell>
          <cell r="W74">
            <v>0</v>
          </cell>
        </row>
        <row r="75">
          <cell r="V75">
            <v>0</v>
          </cell>
          <cell r="W75">
            <v>0</v>
          </cell>
        </row>
        <row r="76">
          <cell r="V76">
            <v>0</v>
          </cell>
          <cell r="W76">
            <v>0</v>
          </cell>
        </row>
        <row r="77">
          <cell r="V77">
            <v>0</v>
          </cell>
          <cell r="W77">
            <v>0</v>
          </cell>
        </row>
        <row r="78">
          <cell r="V78">
            <v>0</v>
          </cell>
          <cell r="W78">
            <v>0</v>
          </cell>
        </row>
        <row r="79">
          <cell r="V79">
            <v>0</v>
          </cell>
          <cell r="W79">
            <v>0</v>
          </cell>
        </row>
        <row r="80">
          <cell r="V80">
            <v>0</v>
          </cell>
          <cell r="W80">
            <v>0</v>
          </cell>
        </row>
        <row r="81">
          <cell r="V81">
            <v>0</v>
          </cell>
          <cell r="W81">
            <v>0</v>
          </cell>
        </row>
        <row r="82">
          <cell r="V82">
            <v>0</v>
          </cell>
          <cell r="W82">
            <v>0</v>
          </cell>
        </row>
        <row r="83">
          <cell r="V83">
            <v>0</v>
          </cell>
          <cell r="W83">
            <v>0</v>
          </cell>
        </row>
        <row r="84">
          <cell r="V84">
            <v>0</v>
          </cell>
          <cell r="W84">
            <v>0</v>
          </cell>
        </row>
        <row r="85">
          <cell r="V85">
            <v>0</v>
          </cell>
          <cell r="W85">
            <v>0</v>
          </cell>
        </row>
        <row r="86">
          <cell r="V86">
            <v>0</v>
          </cell>
          <cell r="W86">
            <v>0</v>
          </cell>
        </row>
        <row r="87">
          <cell r="V87">
            <v>0</v>
          </cell>
          <cell r="W87">
            <v>0</v>
          </cell>
        </row>
        <row r="88">
          <cell r="V88">
            <v>0</v>
          </cell>
          <cell r="W88">
            <v>0</v>
          </cell>
        </row>
        <row r="89">
          <cell r="V89">
            <v>58.304761904761889</v>
          </cell>
          <cell r="W89">
            <v>49.761904761904759</v>
          </cell>
        </row>
        <row r="90">
          <cell r="V90">
            <v>0</v>
          </cell>
          <cell r="W90">
            <v>0</v>
          </cell>
        </row>
        <row r="91">
          <cell r="V91">
            <v>-48.007246721736053</v>
          </cell>
          <cell r="W91">
            <v>-50.201126823940932</v>
          </cell>
        </row>
        <row r="92">
          <cell r="V92">
            <v>0</v>
          </cell>
          <cell r="W92">
            <v>0</v>
          </cell>
        </row>
        <row r="93">
          <cell r="V93">
            <v>0</v>
          </cell>
          <cell r="W93">
            <v>0</v>
          </cell>
        </row>
        <row r="94">
          <cell r="V94">
            <v>0</v>
          </cell>
          <cell r="W94">
            <v>0</v>
          </cell>
        </row>
        <row r="95">
          <cell r="V95">
            <v>0</v>
          </cell>
          <cell r="W95">
            <v>0</v>
          </cell>
        </row>
        <row r="96">
          <cell r="V96">
            <v>0</v>
          </cell>
          <cell r="W96">
            <v>0</v>
          </cell>
        </row>
        <row r="97">
          <cell r="V97">
            <v>0</v>
          </cell>
          <cell r="W97">
            <v>0</v>
          </cell>
        </row>
        <row r="98">
          <cell r="V98">
            <v>0</v>
          </cell>
          <cell r="W98">
            <v>0</v>
          </cell>
        </row>
        <row r="99">
          <cell r="V99">
            <v>0</v>
          </cell>
          <cell r="W99">
            <v>0</v>
          </cell>
        </row>
        <row r="100">
          <cell r="V100">
            <v>0</v>
          </cell>
          <cell r="W100">
            <v>0</v>
          </cell>
        </row>
        <row r="101">
          <cell r="V101">
            <v>0</v>
          </cell>
          <cell r="W101">
            <v>0</v>
          </cell>
        </row>
        <row r="102">
          <cell r="V102">
            <v>0</v>
          </cell>
          <cell r="W102">
            <v>0</v>
          </cell>
        </row>
        <row r="103">
          <cell r="V103">
            <v>0</v>
          </cell>
          <cell r="W103">
            <v>0</v>
          </cell>
        </row>
        <row r="104">
          <cell r="V104">
            <v>0</v>
          </cell>
          <cell r="W104">
            <v>0</v>
          </cell>
        </row>
        <row r="105">
          <cell r="V105">
            <v>0</v>
          </cell>
          <cell r="W105">
            <v>0</v>
          </cell>
        </row>
        <row r="106">
          <cell r="V106">
            <v>0</v>
          </cell>
          <cell r="W106">
            <v>0</v>
          </cell>
        </row>
        <row r="107">
          <cell r="V107">
            <v>0</v>
          </cell>
          <cell r="W107">
            <v>0</v>
          </cell>
        </row>
        <row r="108">
          <cell r="V108">
            <v>0</v>
          </cell>
          <cell r="W108">
            <v>0</v>
          </cell>
        </row>
        <row r="109">
          <cell r="V109">
            <v>1224.2621619328554</v>
          </cell>
          <cell r="W109">
            <v>1503.8663655201879</v>
          </cell>
        </row>
        <row r="110">
          <cell r="V110">
            <v>0</v>
          </cell>
          <cell r="W110">
            <v>0</v>
          </cell>
        </row>
        <row r="111">
          <cell r="V111">
            <v>0</v>
          </cell>
          <cell r="W111">
            <v>0</v>
          </cell>
        </row>
        <row r="112">
          <cell r="V112">
            <v>0</v>
          </cell>
          <cell r="W112">
            <v>0</v>
          </cell>
        </row>
        <row r="113">
          <cell r="V113">
            <v>0</v>
          </cell>
          <cell r="W113">
            <v>0</v>
          </cell>
        </row>
        <row r="114">
          <cell r="V114">
            <v>0</v>
          </cell>
        </row>
        <row r="115">
          <cell r="V115">
            <v>0</v>
          </cell>
          <cell r="W115">
            <v>0</v>
          </cell>
        </row>
        <row r="116">
          <cell r="V116">
            <v>0</v>
          </cell>
          <cell r="W116">
            <v>0</v>
          </cell>
        </row>
        <row r="117">
          <cell r="V117">
            <v>0</v>
          </cell>
          <cell r="W117">
            <v>0</v>
          </cell>
        </row>
        <row r="118">
          <cell r="V118">
            <v>0</v>
          </cell>
          <cell r="W118">
            <v>0</v>
          </cell>
        </row>
        <row r="119">
          <cell r="V119">
            <v>132</v>
          </cell>
          <cell r="W119">
            <v>132</v>
          </cell>
        </row>
        <row r="120">
          <cell r="V120">
            <v>0</v>
          </cell>
          <cell r="W120">
            <v>0</v>
          </cell>
        </row>
        <row r="121">
          <cell r="V121">
            <v>0</v>
          </cell>
          <cell r="W121">
            <v>0</v>
          </cell>
        </row>
        <row r="122">
          <cell r="V122">
            <v>0</v>
          </cell>
          <cell r="W122">
            <v>0</v>
          </cell>
        </row>
        <row r="123">
          <cell r="V123">
            <v>0</v>
          </cell>
          <cell r="W123">
            <v>0</v>
          </cell>
        </row>
        <row r="124">
          <cell r="V124">
            <v>500.8627562283192</v>
          </cell>
          <cell r="W124">
            <v>532.7231157363608</v>
          </cell>
        </row>
        <row r="125">
          <cell r="V125">
            <v>0</v>
          </cell>
          <cell r="W125">
            <v>0</v>
          </cell>
        </row>
        <row r="126">
          <cell r="V126">
            <v>0</v>
          </cell>
          <cell r="W126">
            <v>0</v>
          </cell>
        </row>
        <row r="127">
          <cell r="V127">
            <v>-500.8627562283192</v>
          </cell>
          <cell r="W127">
            <v>-532.7231157363608</v>
          </cell>
        </row>
        <row r="128">
          <cell r="V128">
            <v>-707</v>
          </cell>
          <cell r="W128">
            <v>-744</v>
          </cell>
        </row>
        <row r="129">
          <cell r="V129">
            <v>0</v>
          </cell>
          <cell r="W129">
            <v>0</v>
          </cell>
        </row>
        <row r="130">
          <cell r="V130">
            <v>707</v>
          </cell>
          <cell r="W130">
            <v>744</v>
          </cell>
        </row>
        <row r="131">
          <cell r="V131">
            <v>0</v>
          </cell>
          <cell r="W131">
            <v>0</v>
          </cell>
        </row>
        <row r="132">
          <cell r="V132">
            <v>505.03703703703712</v>
          </cell>
          <cell r="W132">
            <v>473.04938271604942</v>
          </cell>
        </row>
        <row r="133">
          <cell r="V133">
            <v>-505.03703703703712</v>
          </cell>
          <cell r="W133">
            <v>-473.04938271604942</v>
          </cell>
        </row>
        <row r="134">
          <cell r="V134">
            <v>0</v>
          </cell>
          <cell r="W134">
            <v>73.8</v>
          </cell>
        </row>
        <row r="135">
          <cell r="V135">
            <v>-267.64040047367848</v>
          </cell>
          <cell r="W135">
            <v>-279.87128204347073</v>
          </cell>
        </row>
        <row r="136">
          <cell r="V136">
            <v>0</v>
          </cell>
          <cell r="W136">
            <v>0</v>
          </cell>
        </row>
        <row r="137">
          <cell r="V137">
            <v>0</v>
          </cell>
          <cell r="W137">
            <v>0</v>
          </cell>
        </row>
        <row r="138">
          <cell r="V138">
            <v>0</v>
          </cell>
          <cell r="W138">
            <v>0</v>
          </cell>
        </row>
        <row r="139">
          <cell r="V139">
            <v>0</v>
          </cell>
          <cell r="W139">
            <v>0</v>
          </cell>
        </row>
        <row r="140">
          <cell r="V140">
            <v>0</v>
          </cell>
          <cell r="W140">
            <v>0</v>
          </cell>
        </row>
        <row r="141">
          <cell r="V141">
            <v>0</v>
          </cell>
          <cell r="W141">
            <v>0</v>
          </cell>
        </row>
        <row r="142">
          <cell r="V142">
            <v>-1.9904761904761905</v>
          </cell>
          <cell r="W142">
            <v>-2.4761904761904763</v>
          </cell>
        </row>
        <row r="143">
          <cell r="V143">
            <v>1.9904761904761905</v>
          </cell>
          <cell r="W143">
            <v>2.4761904761904763</v>
          </cell>
        </row>
        <row r="144">
          <cell r="V144">
            <v>-41.689754689754693</v>
          </cell>
          <cell r="W144">
            <v>-41.997113997113999</v>
          </cell>
        </row>
        <row r="145">
          <cell r="V145">
            <v>0</v>
          </cell>
          <cell r="W145">
            <v>0</v>
          </cell>
        </row>
        <row r="146">
          <cell r="V146">
            <v>0</v>
          </cell>
          <cell r="W146">
            <v>0</v>
          </cell>
        </row>
        <row r="147">
          <cell r="V147">
            <v>0</v>
          </cell>
          <cell r="W147">
            <v>0</v>
          </cell>
        </row>
        <row r="148">
          <cell r="V148">
            <v>0</v>
          </cell>
          <cell r="W148">
            <v>0</v>
          </cell>
        </row>
        <row r="149">
          <cell r="V149">
            <v>0</v>
          </cell>
          <cell r="W149">
            <v>0</v>
          </cell>
        </row>
        <row r="150">
          <cell r="V150">
            <v>0</v>
          </cell>
          <cell r="W150">
            <v>0</v>
          </cell>
        </row>
        <row r="151">
          <cell r="V151">
            <v>0</v>
          </cell>
          <cell r="W151">
            <v>0</v>
          </cell>
        </row>
        <row r="152">
          <cell r="V152">
            <v>0</v>
          </cell>
          <cell r="W152">
            <v>0</v>
          </cell>
        </row>
        <row r="153">
          <cell r="V153">
            <v>0</v>
          </cell>
          <cell r="W153">
            <v>0</v>
          </cell>
        </row>
        <row r="154">
          <cell r="V154">
            <v>0</v>
          </cell>
          <cell r="W154">
            <v>0</v>
          </cell>
        </row>
        <row r="155">
          <cell r="V155">
            <v>0</v>
          </cell>
          <cell r="W155">
            <v>0</v>
          </cell>
        </row>
        <row r="156">
          <cell r="V156">
            <v>0</v>
          </cell>
          <cell r="W156">
            <v>0</v>
          </cell>
        </row>
        <row r="157">
          <cell r="V157">
            <v>0</v>
          </cell>
          <cell r="W157">
            <v>0</v>
          </cell>
        </row>
        <row r="158">
          <cell r="V158">
            <v>0</v>
          </cell>
          <cell r="W158">
            <v>0</v>
          </cell>
        </row>
        <row r="159">
          <cell r="V159">
            <v>0</v>
          </cell>
          <cell r="W159">
            <v>0</v>
          </cell>
        </row>
        <row r="160">
          <cell r="V160">
            <v>0</v>
          </cell>
          <cell r="W160">
            <v>0</v>
          </cell>
        </row>
        <row r="161">
          <cell r="V161">
            <v>0</v>
          </cell>
          <cell r="W161">
            <v>0</v>
          </cell>
        </row>
        <row r="162">
          <cell r="V162">
            <v>0</v>
          </cell>
          <cell r="W162">
            <v>0</v>
          </cell>
        </row>
        <row r="163">
          <cell r="V163">
            <v>0</v>
          </cell>
          <cell r="W163">
            <v>0</v>
          </cell>
        </row>
        <row r="164">
          <cell r="V164">
            <v>0</v>
          </cell>
          <cell r="W164">
            <v>0</v>
          </cell>
        </row>
        <row r="165">
          <cell r="V165">
            <v>0</v>
          </cell>
          <cell r="W165">
            <v>0</v>
          </cell>
        </row>
        <row r="166">
          <cell r="V166">
            <v>0</v>
          </cell>
          <cell r="W166">
            <v>0</v>
          </cell>
        </row>
        <row r="167">
          <cell r="V167">
            <v>0</v>
          </cell>
          <cell r="W167">
            <v>0</v>
          </cell>
        </row>
        <row r="168">
          <cell r="V168">
            <v>0</v>
          </cell>
          <cell r="W168">
            <v>0</v>
          </cell>
        </row>
        <row r="169">
          <cell r="V169">
            <v>0</v>
          </cell>
          <cell r="W169">
            <v>0</v>
          </cell>
        </row>
        <row r="170">
          <cell r="V170">
            <v>0</v>
          </cell>
          <cell r="W170">
            <v>0</v>
          </cell>
        </row>
        <row r="171">
          <cell r="V171">
            <v>0</v>
          </cell>
          <cell r="W171">
            <v>0</v>
          </cell>
        </row>
        <row r="172">
          <cell r="V172">
            <v>0</v>
          </cell>
          <cell r="W172">
            <v>0</v>
          </cell>
        </row>
        <row r="173">
          <cell r="V173">
            <v>0</v>
          </cell>
          <cell r="W173">
            <v>0</v>
          </cell>
        </row>
        <row r="174">
          <cell r="V174">
            <v>0</v>
          </cell>
          <cell r="W174">
            <v>0</v>
          </cell>
        </row>
        <row r="175">
          <cell r="V175">
            <v>-856.178</v>
          </cell>
          <cell r="W175">
            <v>-856.178</v>
          </cell>
        </row>
        <row r="176">
          <cell r="V176">
            <v>0</v>
          </cell>
          <cell r="W176">
            <v>0</v>
          </cell>
        </row>
        <row r="177">
          <cell r="V177">
            <v>0</v>
          </cell>
          <cell r="W177">
            <v>0</v>
          </cell>
        </row>
        <row r="178">
          <cell r="V178">
            <v>0</v>
          </cell>
          <cell r="W178">
            <v>0</v>
          </cell>
        </row>
        <row r="179">
          <cell r="V179">
            <v>13394.529800822522</v>
          </cell>
          <cell r="W179">
            <v>14873.305063715146</v>
          </cell>
        </row>
        <row r="180">
          <cell r="V180">
            <v>0</v>
          </cell>
          <cell r="W180">
            <v>0</v>
          </cell>
        </row>
        <row r="181">
          <cell r="V181">
            <v>-3874.3798917525146</v>
          </cell>
          <cell r="W181">
            <v>-4317.8692605028937</v>
          </cell>
        </row>
        <row r="182">
          <cell r="V182">
            <v>0</v>
          </cell>
          <cell r="W182">
            <v>0</v>
          </cell>
        </row>
        <row r="183">
          <cell r="V183">
            <v>14.676190476190477</v>
          </cell>
          <cell r="W183">
            <v>18.19047619047619</v>
          </cell>
        </row>
        <row r="184">
          <cell r="V184">
            <v>-37.723809523809514</v>
          </cell>
          <cell r="W184">
            <v>-45.809523809523803</v>
          </cell>
        </row>
        <row r="185">
          <cell r="V185">
            <v>0</v>
          </cell>
          <cell r="W185">
            <v>0</v>
          </cell>
        </row>
        <row r="186">
          <cell r="V186">
            <v>0</v>
          </cell>
          <cell r="W186">
            <v>0</v>
          </cell>
        </row>
        <row r="187">
          <cell r="V187">
            <v>0</v>
          </cell>
          <cell r="W187">
            <v>0</v>
          </cell>
        </row>
        <row r="188">
          <cell r="V188">
            <v>0</v>
          </cell>
          <cell r="W188">
            <v>0</v>
          </cell>
        </row>
        <row r="189">
          <cell r="V189">
            <v>0</v>
          </cell>
          <cell r="W189">
            <v>0</v>
          </cell>
        </row>
        <row r="190">
          <cell r="V190">
            <v>0</v>
          </cell>
          <cell r="W190">
            <v>0</v>
          </cell>
        </row>
        <row r="191">
          <cell r="V191">
            <v>0</v>
          </cell>
          <cell r="W191">
            <v>0</v>
          </cell>
        </row>
        <row r="192">
          <cell r="V192">
            <v>0</v>
          </cell>
          <cell r="W192">
            <v>0</v>
          </cell>
        </row>
        <row r="193">
          <cell r="V193">
            <v>0</v>
          </cell>
          <cell r="W193">
            <v>0</v>
          </cell>
        </row>
        <row r="194">
          <cell r="V194">
            <v>0</v>
          </cell>
          <cell r="W194">
            <v>0</v>
          </cell>
        </row>
        <row r="195">
          <cell r="V195">
            <v>0</v>
          </cell>
          <cell r="W195">
            <v>0</v>
          </cell>
        </row>
        <row r="196">
          <cell r="V196">
            <v>0</v>
          </cell>
          <cell r="W196">
            <v>0</v>
          </cell>
        </row>
        <row r="197">
          <cell r="V197">
            <v>37.200000000000003</v>
          </cell>
          <cell r="W197">
            <v>38</v>
          </cell>
        </row>
        <row r="198">
          <cell r="V198">
            <v>0</v>
          </cell>
          <cell r="W198">
            <v>0</v>
          </cell>
        </row>
        <row r="199">
          <cell r="V199">
            <v>0</v>
          </cell>
          <cell r="W199">
            <v>0</v>
          </cell>
        </row>
        <row r="200">
          <cell r="V200">
            <v>0</v>
          </cell>
          <cell r="W200">
            <v>0</v>
          </cell>
        </row>
        <row r="201">
          <cell r="V201">
            <v>0</v>
          </cell>
          <cell r="W201">
            <v>0</v>
          </cell>
        </row>
        <row r="202">
          <cell r="V202">
            <v>3.4857142857142858</v>
          </cell>
          <cell r="W202">
            <v>2.7142857142857135</v>
          </cell>
        </row>
        <row r="203">
          <cell r="V203">
            <v>-3.4857142857142858</v>
          </cell>
          <cell r="W203">
            <v>-2.7142857142857135</v>
          </cell>
        </row>
        <row r="204">
          <cell r="V204">
            <v>0</v>
          </cell>
          <cell r="W204">
            <v>0</v>
          </cell>
        </row>
        <row r="205">
          <cell r="V205">
            <v>0</v>
          </cell>
          <cell r="W205">
            <v>0</v>
          </cell>
        </row>
        <row r="206">
          <cell r="V206">
            <v>0</v>
          </cell>
          <cell r="W206">
            <v>0</v>
          </cell>
        </row>
        <row r="207">
          <cell r="V207">
            <v>0</v>
          </cell>
          <cell r="W207">
            <v>0</v>
          </cell>
        </row>
        <row r="208">
          <cell r="V208">
            <v>0</v>
          </cell>
          <cell r="W208">
            <v>0</v>
          </cell>
        </row>
        <row r="209">
          <cell r="V209">
            <v>0</v>
          </cell>
        </row>
        <row r="210">
          <cell r="V210">
            <v>0</v>
          </cell>
        </row>
        <row r="211">
          <cell r="V211">
            <v>0</v>
          </cell>
        </row>
        <row r="212">
          <cell r="V212">
            <v>0</v>
          </cell>
        </row>
        <row r="213">
          <cell r="V213">
            <v>0</v>
          </cell>
        </row>
        <row r="214">
          <cell r="V214">
            <v>0</v>
          </cell>
          <cell r="W214">
            <v>0</v>
          </cell>
        </row>
        <row r="215">
          <cell r="V215">
            <v>0</v>
          </cell>
          <cell r="W215">
            <v>0</v>
          </cell>
        </row>
        <row r="216">
          <cell r="V216">
            <v>0.52380952380952372</v>
          </cell>
          <cell r="W216">
            <v>-0.1904761904761898</v>
          </cell>
        </row>
        <row r="217">
          <cell r="V217">
            <v>0</v>
          </cell>
          <cell r="W217">
            <v>0</v>
          </cell>
        </row>
        <row r="218">
          <cell r="V218">
            <v>0</v>
          </cell>
          <cell r="W218">
            <v>0</v>
          </cell>
        </row>
        <row r="219">
          <cell r="V219">
            <v>0</v>
          </cell>
          <cell r="W219">
            <v>0</v>
          </cell>
        </row>
        <row r="220">
          <cell r="V220">
            <v>0</v>
          </cell>
          <cell r="W220">
            <v>0</v>
          </cell>
        </row>
        <row r="221">
          <cell r="V221">
            <v>0</v>
          </cell>
          <cell r="W221">
            <v>0</v>
          </cell>
        </row>
        <row r="222">
          <cell r="V222">
            <v>0</v>
          </cell>
          <cell r="W222">
            <v>0</v>
          </cell>
        </row>
        <row r="223">
          <cell r="V223">
            <v>228</v>
          </cell>
          <cell r="W223">
            <v>228</v>
          </cell>
        </row>
        <row r="224">
          <cell r="V224">
            <v>0</v>
          </cell>
          <cell r="W224">
            <v>0</v>
          </cell>
        </row>
        <row r="225">
          <cell r="V225">
            <v>0</v>
          </cell>
          <cell r="W225">
            <v>0</v>
          </cell>
        </row>
        <row r="226">
          <cell r="V226">
            <v>0</v>
          </cell>
          <cell r="W226">
            <v>0</v>
          </cell>
        </row>
        <row r="227">
          <cell r="V227">
            <v>0</v>
          </cell>
          <cell r="W227">
            <v>0</v>
          </cell>
        </row>
        <row r="228">
          <cell r="V228">
            <v>3840.9898370168062</v>
          </cell>
          <cell r="W228">
            <v>4016.5189862939096</v>
          </cell>
        </row>
        <row r="229">
          <cell r="V229">
            <v>148</v>
          </cell>
          <cell r="W229">
            <v>148</v>
          </cell>
        </row>
        <row r="230">
          <cell r="V230">
            <v>0</v>
          </cell>
          <cell r="W230">
            <v>0</v>
          </cell>
        </row>
        <row r="231">
          <cell r="V231">
            <v>0</v>
          </cell>
          <cell r="W231">
            <v>0</v>
          </cell>
        </row>
        <row r="232">
          <cell r="V232">
            <v>0</v>
          </cell>
          <cell r="W232">
            <v>0</v>
          </cell>
        </row>
        <row r="233">
          <cell r="V233">
            <v>0</v>
          </cell>
          <cell r="W233">
            <v>0</v>
          </cell>
        </row>
        <row r="234">
          <cell r="V234">
            <v>0</v>
          </cell>
          <cell r="W234">
            <v>0</v>
          </cell>
        </row>
        <row r="235">
          <cell r="V235">
            <v>0</v>
          </cell>
          <cell r="W235">
            <v>0</v>
          </cell>
        </row>
        <row r="236">
          <cell r="V236">
            <v>0</v>
          </cell>
          <cell r="W236">
            <v>0</v>
          </cell>
        </row>
        <row r="237">
          <cell r="V237">
            <v>0</v>
          </cell>
          <cell r="W237">
            <v>0</v>
          </cell>
        </row>
        <row r="238">
          <cell r="V238">
            <v>0</v>
          </cell>
          <cell r="W238">
            <v>0</v>
          </cell>
        </row>
        <row r="239">
          <cell r="V239">
            <v>0</v>
          </cell>
          <cell r="W239">
            <v>0</v>
          </cell>
        </row>
        <row r="240">
          <cell r="V240">
            <v>0</v>
          </cell>
          <cell r="W240">
            <v>0</v>
          </cell>
        </row>
        <row r="241">
          <cell r="V241">
            <v>0</v>
          </cell>
          <cell r="W241">
            <v>0</v>
          </cell>
        </row>
        <row r="242">
          <cell r="V242">
            <v>0</v>
          </cell>
          <cell r="W242">
            <v>0</v>
          </cell>
        </row>
        <row r="243">
          <cell r="V243">
            <v>0</v>
          </cell>
          <cell r="W243">
            <v>0</v>
          </cell>
        </row>
        <row r="244">
          <cell r="V244">
            <v>0</v>
          </cell>
          <cell r="W244">
            <v>0</v>
          </cell>
        </row>
        <row r="245">
          <cell r="V245">
            <v>0</v>
          </cell>
          <cell r="W245">
            <v>0</v>
          </cell>
        </row>
        <row r="246">
          <cell r="V246">
            <v>0</v>
          </cell>
          <cell r="W246">
            <v>0</v>
          </cell>
        </row>
        <row r="247">
          <cell r="V247">
            <v>0</v>
          </cell>
          <cell r="W247">
            <v>0</v>
          </cell>
        </row>
        <row r="248">
          <cell r="V248">
            <v>-3840.9898370168062</v>
          </cell>
          <cell r="W248">
            <v>-4016.5189862939096</v>
          </cell>
        </row>
        <row r="249">
          <cell r="V249">
            <v>0</v>
          </cell>
          <cell r="W249">
            <v>0</v>
          </cell>
        </row>
        <row r="250">
          <cell r="V250">
            <v>-148</v>
          </cell>
          <cell r="W250">
            <v>-148</v>
          </cell>
        </row>
        <row r="251">
          <cell r="V251">
            <v>0</v>
          </cell>
          <cell r="W251">
            <v>0</v>
          </cell>
        </row>
        <row r="252">
          <cell r="V252">
            <v>0</v>
          </cell>
          <cell r="W252">
            <v>0</v>
          </cell>
        </row>
        <row r="253">
          <cell r="V253">
            <v>0</v>
          </cell>
          <cell r="W253">
            <v>0</v>
          </cell>
        </row>
        <row r="254">
          <cell r="V254">
            <v>0</v>
          </cell>
          <cell r="W254">
            <v>0</v>
          </cell>
        </row>
        <row r="255">
          <cell r="V255">
            <v>0</v>
          </cell>
          <cell r="W255">
            <v>0</v>
          </cell>
        </row>
        <row r="256">
          <cell r="V256">
            <v>0</v>
          </cell>
          <cell r="W256">
            <v>0</v>
          </cell>
        </row>
        <row r="257">
          <cell r="V257">
            <v>0</v>
          </cell>
          <cell r="W257">
            <v>0</v>
          </cell>
        </row>
        <row r="258">
          <cell r="V258">
            <v>15.486208619914855</v>
          </cell>
          <cell r="W258">
            <v>16.193911878690624</v>
          </cell>
        </row>
        <row r="259">
          <cell r="V259">
            <v>0</v>
          </cell>
          <cell r="W259">
            <v>0</v>
          </cell>
        </row>
        <row r="260">
          <cell r="V260">
            <v>0</v>
          </cell>
          <cell r="W260">
            <v>0</v>
          </cell>
        </row>
        <row r="261">
          <cell r="V261">
            <v>0</v>
          </cell>
          <cell r="W261">
            <v>0</v>
          </cell>
        </row>
        <row r="262">
          <cell r="V262">
            <v>6661.5350187707427</v>
          </cell>
          <cell r="W262">
            <v>6943.9700212191001</v>
          </cell>
        </row>
        <row r="263">
          <cell r="V263">
            <v>0</v>
          </cell>
          <cell r="W263">
            <v>0</v>
          </cell>
        </row>
        <row r="264">
          <cell r="V264">
            <v>-2422.1904761904761</v>
          </cell>
          <cell r="W264">
            <v>-3051.4761904761908</v>
          </cell>
        </row>
        <row r="265">
          <cell r="V265">
            <v>0</v>
          </cell>
          <cell r="W265">
            <v>0</v>
          </cell>
        </row>
        <row r="266">
          <cell r="V266">
            <v>0</v>
          </cell>
          <cell r="W266">
            <v>0</v>
          </cell>
        </row>
        <row r="267">
          <cell r="V267">
            <v>0</v>
          </cell>
          <cell r="W267">
            <v>0</v>
          </cell>
        </row>
        <row r="268">
          <cell r="V268">
            <v>0</v>
          </cell>
          <cell r="W268">
            <v>0</v>
          </cell>
        </row>
        <row r="269">
          <cell r="V269">
            <v>2422.1904761904761</v>
          </cell>
          <cell r="W269">
            <v>3051.4761904761908</v>
          </cell>
        </row>
        <row r="270">
          <cell r="V270">
            <v>0</v>
          </cell>
          <cell r="W270">
            <v>0</v>
          </cell>
        </row>
        <row r="271">
          <cell r="V271">
            <v>0</v>
          </cell>
          <cell r="W271">
            <v>0</v>
          </cell>
        </row>
        <row r="272">
          <cell r="V272">
            <v>0</v>
          </cell>
          <cell r="W272">
            <v>0</v>
          </cell>
        </row>
        <row r="273">
          <cell r="V273">
            <v>0</v>
          </cell>
          <cell r="W273">
            <v>0</v>
          </cell>
        </row>
        <row r="274">
          <cell r="V274">
            <v>-399.21693331445556</v>
          </cell>
          <cell r="W274">
            <v>-401.61914200764545</v>
          </cell>
        </row>
        <row r="275">
          <cell r="V275">
            <v>-6661.5350187707427</v>
          </cell>
          <cell r="W275">
            <v>-6943.9700212191001</v>
          </cell>
        </row>
        <row r="276">
          <cell r="V276">
            <v>0</v>
          </cell>
          <cell r="W276">
            <v>0</v>
          </cell>
        </row>
        <row r="277">
          <cell r="V277">
            <v>0</v>
          </cell>
          <cell r="W277">
            <v>0</v>
          </cell>
        </row>
        <row r="278">
          <cell r="V278">
            <v>399.21693331445556</v>
          </cell>
          <cell r="W278">
            <v>401.61914200764545</v>
          </cell>
        </row>
        <row r="279">
          <cell r="V279">
            <v>0</v>
          </cell>
          <cell r="W279">
            <v>0</v>
          </cell>
        </row>
        <row r="280">
          <cell r="V280">
            <v>0</v>
          </cell>
          <cell r="W280">
            <v>0</v>
          </cell>
        </row>
        <row r="281">
          <cell r="V281">
            <v>0</v>
          </cell>
          <cell r="W281">
            <v>0</v>
          </cell>
        </row>
        <row r="282">
          <cell r="V282">
            <v>0</v>
          </cell>
          <cell r="W282">
            <v>0</v>
          </cell>
        </row>
        <row r="283">
          <cell r="V283">
            <v>0</v>
          </cell>
          <cell r="W283">
            <v>0</v>
          </cell>
        </row>
        <row r="284">
          <cell r="V284">
            <v>0</v>
          </cell>
          <cell r="W284">
            <v>0</v>
          </cell>
        </row>
        <row r="285">
          <cell r="V285">
            <v>0</v>
          </cell>
          <cell r="W285">
            <v>0</v>
          </cell>
        </row>
        <row r="286">
          <cell r="V286">
            <v>0</v>
          </cell>
          <cell r="W286">
            <v>0</v>
          </cell>
        </row>
        <row r="287">
          <cell r="V287">
            <v>0</v>
          </cell>
          <cell r="W287">
            <v>0</v>
          </cell>
        </row>
        <row r="288">
          <cell r="V288">
            <v>0</v>
          </cell>
          <cell r="W288">
            <v>0</v>
          </cell>
        </row>
        <row r="289">
          <cell r="V289">
            <v>0</v>
          </cell>
          <cell r="W289">
            <v>0</v>
          </cell>
        </row>
        <row r="290">
          <cell r="V290">
            <v>22.686614680585691</v>
          </cell>
          <cell r="W290">
            <v>24.363880188165108</v>
          </cell>
        </row>
        <row r="291">
          <cell r="V291">
            <v>0</v>
          </cell>
          <cell r="W291">
            <v>0</v>
          </cell>
        </row>
        <row r="292">
          <cell r="V292">
            <v>0</v>
          </cell>
          <cell r="W292">
            <v>0</v>
          </cell>
        </row>
        <row r="293">
          <cell r="V293">
            <v>0</v>
          </cell>
          <cell r="W293">
            <v>0</v>
          </cell>
        </row>
        <row r="294">
          <cell r="V294">
            <v>0</v>
          </cell>
          <cell r="W294">
            <v>0</v>
          </cell>
        </row>
        <row r="295">
          <cell r="V295">
            <v>0</v>
          </cell>
          <cell r="W295">
            <v>0</v>
          </cell>
        </row>
        <row r="296">
          <cell r="V296">
            <v>0</v>
          </cell>
          <cell r="W296">
            <v>0</v>
          </cell>
        </row>
        <row r="297">
          <cell r="V297">
            <v>0</v>
          </cell>
          <cell r="W297">
            <v>0</v>
          </cell>
        </row>
        <row r="298">
          <cell r="V298">
            <v>173.12819859199766</v>
          </cell>
          <cell r="W298">
            <v>181.28803420254033</v>
          </cell>
        </row>
        <row r="299">
          <cell r="V299">
            <v>75.743586883998972</v>
          </cell>
          <cell r="W299">
            <v>79.313514963611382</v>
          </cell>
        </row>
        <row r="300">
          <cell r="V300">
            <v>2260.2848149510805</v>
          </cell>
          <cell r="W300">
            <v>2366.8160020887208</v>
          </cell>
        </row>
        <row r="301">
          <cell r="V301">
            <v>-2260.2848149510805</v>
          </cell>
          <cell r="W301">
            <v>-2366.8160020887208</v>
          </cell>
        </row>
        <row r="302">
          <cell r="V302">
            <v>288.54699765332941</v>
          </cell>
          <cell r="W302">
            <v>302.14672367090054</v>
          </cell>
        </row>
        <row r="303">
          <cell r="V303">
            <v>-288.54699765332941</v>
          </cell>
          <cell r="W303">
            <v>-302.14672367090054</v>
          </cell>
        </row>
        <row r="304">
          <cell r="V304">
            <v>-57.709399530665891</v>
          </cell>
          <cell r="W304">
            <v>-60.429344734180113</v>
          </cell>
        </row>
        <row r="305">
          <cell r="V305">
            <v>-567.55429266036833</v>
          </cell>
          <cell r="W305">
            <v>-584.88785829803237</v>
          </cell>
        </row>
        <row r="306">
          <cell r="V306">
            <v>0</v>
          </cell>
          <cell r="W306">
            <v>0</v>
          </cell>
        </row>
        <row r="307">
          <cell r="V307">
            <v>0</v>
          </cell>
          <cell r="W307">
            <v>0</v>
          </cell>
        </row>
        <row r="308">
          <cell r="V308">
            <v>180</v>
          </cell>
          <cell r="W308">
            <v>180</v>
          </cell>
        </row>
        <row r="309">
          <cell r="V309">
            <v>0</v>
          </cell>
          <cell r="W309">
            <v>0</v>
          </cell>
        </row>
        <row r="310">
          <cell r="V310">
            <v>0</v>
          </cell>
          <cell r="W310">
            <v>0</v>
          </cell>
        </row>
        <row r="311">
          <cell r="V311">
            <v>0</v>
          </cell>
          <cell r="W311">
            <v>0</v>
          </cell>
        </row>
        <row r="312">
          <cell r="V312">
            <v>0</v>
          </cell>
          <cell r="W312">
            <v>0</v>
          </cell>
        </row>
        <row r="313">
          <cell r="V313">
            <v>-166.7777777777778</v>
          </cell>
          <cell r="W313">
            <v>-166.70370370370372</v>
          </cell>
        </row>
        <row r="314">
          <cell r="V314">
            <v>0</v>
          </cell>
          <cell r="W314">
            <v>0</v>
          </cell>
        </row>
        <row r="315">
          <cell r="V315">
            <v>0</v>
          </cell>
          <cell r="W315">
            <v>0</v>
          </cell>
        </row>
        <row r="316">
          <cell r="V316">
            <v>0</v>
          </cell>
          <cell r="W316">
            <v>0</v>
          </cell>
        </row>
        <row r="317">
          <cell r="V317">
            <v>-512.58064350382483</v>
          </cell>
          <cell r="W317">
            <v>-512.58064350382483</v>
          </cell>
        </row>
        <row r="318">
          <cell r="V318">
            <v>0</v>
          </cell>
          <cell r="W318">
            <v>0</v>
          </cell>
        </row>
        <row r="319">
          <cell r="V319">
            <v>0</v>
          </cell>
          <cell r="W319">
            <v>0</v>
          </cell>
        </row>
        <row r="320">
          <cell r="V320">
            <v>924.84224308656962</v>
          </cell>
          <cell r="W320">
            <v>991.55737270779298</v>
          </cell>
        </row>
        <row r="321">
          <cell r="V321">
            <v>24.185468992389758</v>
          </cell>
          <cell r="W321">
            <v>25.290719195394491</v>
          </cell>
        </row>
        <row r="322">
          <cell r="V322">
            <v>0</v>
          </cell>
          <cell r="W322">
            <v>0</v>
          </cell>
        </row>
        <row r="323">
          <cell r="V323">
            <v>0</v>
          </cell>
          <cell r="W323">
            <v>0</v>
          </cell>
        </row>
        <row r="324">
          <cell r="V324">
            <v>0</v>
          </cell>
          <cell r="W324">
            <v>0</v>
          </cell>
        </row>
        <row r="325">
          <cell r="V325">
            <v>0</v>
          </cell>
          <cell r="W325">
            <v>0</v>
          </cell>
        </row>
        <row r="326">
          <cell r="V326">
            <v>0</v>
          </cell>
          <cell r="W326">
            <v>0</v>
          </cell>
        </row>
        <row r="327">
          <cell r="V327">
            <v>0</v>
          </cell>
          <cell r="W327">
            <v>0</v>
          </cell>
        </row>
        <row r="328">
          <cell r="V328">
            <v>0</v>
          </cell>
          <cell r="W328">
            <v>0</v>
          </cell>
        </row>
        <row r="329">
          <cell r="V329">
            <v>0</v>
          </cell>
          <cell r="W329">
            <v>0</v>
          </cell>
        </row>
        <row r="330">
          <cell r="V330">
            <v>0</v>
          </cell>
          <cell r="W330">
            <v>0</v>
          </cell>
        </row>
        <row r="331">
          <cell r="V331">
            <v>0</v>
          </cell>
          <cell r="W331">
            <v>0</v>
          </cell>
        </row>
        <row r="332">
          <cell r="V332">
            <v>6.4228395061728394</v>
          </cell>
          <cell r="W332">
            <v>9.3266460905349806</v>
          </cell>
        </row>
        <row r="333">
          <cell r="V333">
            <v>0</v>
          </cell>
          <cell r="W333">
            <v>0</v>
          </cell>
        </row>
        <row r="334">
          <cell r="V334">
            <v>936.01112412177963</v>
          </cell>
          <cell r="W334">
            <v>937.27344465940303</v>
          </cell>
        </row>
        <row r="335">
          <cell r="V335">
            <v>0</v>
          </cell>
          <cell r="W335">
            <v>0</v>
          </cell>
        </row>
        <row r="336">
          <cell r="V336">
            <v>0</v>
          </cell>
          <cell r="W336">
            <v>0</v>
          </cell>
        </row>
        <row r="337">
          <cell r="V337">
            <v>0</v>
          </cell>
          <cell r="W337">
            <v>0</v>
          </cell>
        </row>
        <row r="338">
          <cell r="V338">
            <v>26187.953086707021</v>
          </cell>
          <cell r="W338">
            <v>27384.714682459784</v>
          </cell>
        </row>
        <row r="339">
          <cell r="V339">
            <v>0</v>
          </cell>
          <cell r="W339">
            <v>0</v>
          </cell>
        </row>
        <row r="340">
          <cell r="V340">
            <v>5552.1913760690841</v>
          </cell>
          <cell r="W340">
            <v>5704.9971263222333</v>
          </cell>
        </row>
        <row r="341">
          <cell r="V341">
            <v>7942.888201863816</v>
          </cell>
          <cell r="W341">
            <v>8236.6837782814273</v>
          </cell>
        </row>
        <row r="342">
          <cell r="V342">
            <v>97.113722196745925</v>
          </cell>
          <cell r="W342">
            <v>100.32968308795571</v>
          </cell>
        </row>
        <row r="343">
          <cell r="V343">
            <v>1454.7274516350924</v>
          </cell>
          <cell r="W343">
            <v>1495.2921813424816</v>
          </cell>
        </row>
        <row r="344">
          <cell r="V344">
            <v>0</v>
          </cell>
          <cell r="W344">
            <v>0</v>
          </cell>
        </row>
        <row r="345">
          <cell r="V345">
            <v>0</v>
          </cell>
          <cell r="W345">
            <v>0</v>
          </cell>
        </row>
        <row r="346">
          <cell r="V346">
            <v>0</v>
          </cell>
          <cell r="W346">
            <v>0</v>
          </cell>
        </row>
        <row r="347">
          <cell r="V347">
            <v>0</v>
          </cell>
          <cell r="W347">
            <v>0</v>
          </cell>
        </row>
        <row r="348">
          <cell r="V348">
            <v>0</v>
          </cell>
          <cell r="W348">
            <v>0</v>
          </cell>
        </row>
        <row r="349">
          <cell r="V349">
            <v>0</v>
          </cell>
          <cell r="W349">
            <v>0</v>
          </cell>
        </row>
        <row r="350">
          <cell r="V350">
            <v>-26.657142857142858</v>
          </cell>
          <cell r="W350">
            <v>-27.62981366459627</v>
          </cell>
        </row>
        <row r="351">
          <cell r="V351">
            <v>0</v>
          </cell>
        </row>
        <row r="352">
          <cell r="V352">
            <v>0</v>
          </cell>
          <cell r="W352">
            <v>0</v>
          </cell>
        </row>
        <row r="353">
          <cell r="V353">
            <v>0</v>
          </cell>
          <cell r="W353">
            <v>0</v>
          </cell>
        </row>
        <row r="354">
          <cell r="V354">
            <v>0</v>
          </cell>
          <cell r="W354">
            <v>0</v>
          </cell>
        </row>
        <row r="355">
          <cell r="V355">
            <v>0</v>
          </cell>
          <cell r="W355">
            <v>0</v>
          </cell>
        </row>
        <row r="356">
          <cell r="V356">
            <v>0</v>
          </cell>
        </row>
        <row r="357">
          <cell r="V357">
            <v>0</v>
          </cell>
        </row>
        <row r="358">
          <cell r="V358">
            <v>0</v>
          </cell>
          <cell r="W358">
            <v>0</v>
          </cell>
        </row>
        <row r="359">
          <cell r="V359">
            <v>0</v>
          </cell>
          <cell r="W359">
            <v>0</v>
          </cell>
        </row>
        <row r="360">
          <cell r="V360">
            <v>0</v>
          </cell>
          <cell r="W360">
            <v>0</v>
          </cell>
        </row>
        <row r="361">
          <cell r="V361">
            <v>0</v>
          </cell>
          <cell r="W361">
            <v>0</v>
          </cell>
        </row>
        <row r="362">
          <cell r="V362">
            <v>0</v>
          </cell>
          <cell r="W362">
            <v>0</v>
          </cell>
        </row>
        <row r="363">
          <cell r="V363">
            <v>0</v>
          </cell>
          <cell r="W363">
            <v>0</v>
          </cell>
        </row>
        <row r="364">
          <cell r="V364">
            <v>0</v>
          </cell>
          <cell r="W364">
            <v>0</v>
          </cell>
        </row>
        <row r="365">
          <cell r="V365">
            <v>0</v>
          </cell>
          <cell r="W365">
            <v>0</v>
          </cell>
        </row>
        <row r="366">
          <cell r="V366">
            <v>0</v>
          </cell>
          <cell r="W366">
            <v>0</v>
          </cell>
        </row>
        <row r="367">
          <cell r="V367">
            <v>85</v>
          </cell>
          <cell r="W367">
            <v>85</v>
          </cell>
        </row>
        <row r="368">
          <cell r="V368">
            <v>-85</v>
          </cell>
          <cell r="W368">
            <v>-85</v>
          </cell>
        </row>
        <row r="369">
          <cell r="V369">
            <v>0</v>
          </cell>
          <cell r="W369">
            <v>0</v>
          </cell>
        </row>
        <row r="370">
          <cell r="V370">
            <v>280</v>
          </cell>
          <cell r="W370">
            <v>280</v>
          </cell>
        </row>
        <row r="371">
          <cell r="V371">
            <v>-280</v>
          </cell>
          <cell r="W371">
            <v>-280</v>
          </cell>
        </row>
        <row r="372">
          <cell r="V372">
            <v>0</v>
          </cell>
          <cell r="W372">
            <v>0</v>
          </cell>
        </row>
        <row r="373">
          <cell r="V373">
            <v>0</v>
          </cell>
          <cell r="W373">
            <v>0</v>
          </cell>
        </row>
        <row r="374">
          <cell r="V374">
            <v>0</v>
          </cell>
          <cell r="W374">
            <v>0</v>
          </cell>
        </row>
        <row r="375">
          <cell r="V375">
            <v>0</v>
          </cell>
          <cell r="W375">
            <v>0</v>
          </cell>
        </row>
        <row r="376">
          <cell r="V376">
            <v>0</v>
          </cell>
          <cell r="W376">
            <v>0</v>
          </cell>
        </row>
        <row r="381">
          <cell r="V381" t="str">
            <v>2013/14</v>
          </cell>
          <cell r="W381" t="str">
            <v>2014/15</v>
          </cell>
        </row>
        <row r="382">
          <cell r="V382">
            <v>6537.8216496212162</v>
          </cell>
          <cell r="W382">
            <v>6833.4817120535308</v>
          </cell>
        </row>
        <row r="383">
          <cell r="V383">
            <v>-1433.0012433572033</v>
          </cell>
          <cell r="W383">
            <v>-1598.8649803391752</v>
          </cell>
        </row>
        <row r="384">
          <cell r="V384">
            <v>-657.08314600529206</v>
          </cell>
          <cell r="W384">
            <v>-601.42901368192463</v>
          </cell>
        </row>
        <row r="385">
          <cell r="V385">
            <v>0</v>
          </cell>
          <cell r="W385">
            <v>0</v>
          </cell>
        </row>
        <row r="386">
          <cell r="V386">
            <v>0</v>
          </cell>
          <cell r="W386">
            <v>0</v>
          </cell>
        </row>
        <row r="387">
          <cell r="V387">
            <v>399.21693331445556</v>
          </cell>
          <cell r="W387">
            <v>401.61914200764545</v>
          </cell>
        </row>
        <row r="388">
          <cell r="V388">
            <v>4239.3445425802665</v>
          </cell>
          <cell r="W388">
            <v>3892.4938307429093</v>
          </cell>
        </row>
        <row r="389">
          <cell r="V389">
            <v>2374.1832294687401</v>
          </cell>
          <cell r="W389">
            <v>3001.2750636522501</v>
          </cell>
        </row>
        <row r="390">
          <cell r="V390">
            <v>-7060.7519520851984</v>
          </cell>
          <cell r="W390">
            <v>-7345.5891632267458</v>
          </cell>
        </row>
        <row r="391">
          <cell r="V391">
            <v>26894.953086707021</v>
          </cell>
          <cell r="W391">
            <v>28128.714682459784</v>
          </cell>
        </row>
        <row r="392">
          <cell r="V392">
            <v>7942.888201863816</v>
          </cell>
          <cell r="W392">
            <v>8236.6837782814273</v>
          </cell>
        </row>
        <row r="393">
          <cell r="V393">
            <v>0</v>
          </cell>
          <cell r="W393">
            <v>0</v>
          </cell>
        </row>
        <row r="394">
          <cell r="V394">
            <v>-1209.6827619047617</v>
          </cell>
          <cell r="W394">
            <v>-1236.9399047619047</v>
          </cell>
        </row>
        <row r="395">
          <cell r="V395">
            <v>-3859.703701276324</v>
          </cell>
          <cell r="W395">
            <v>-4299.6787843124175</v>
          </cell>
        </row>
        <row r="396">
          <cell r="V396">
            <v>12891.676568403727</v>
          </cell>
          <cell r="W396">
            <v>14338.105757502595</v>
          </cell>
        </row>
        <row r="397">
          <cell r="V397">
            <v>0</v>
          </cell>
          <cell r="W397">
            <v>0</v>
          </cell>
        </row>
        <row r="398">
          <cell r="V398">
            <v>1248.0111241217796</v>
          </cell>
          <cell r="W398">
            <v>1249.2734446594031</v>
          </cell>
        </row>
        <row r="399">
          <cell r="V399">
            <v>2234.104405019425</v>
          </cell>
          <cell r="W399">
            <v>2580.4237382279807</v>
          </cell>
        </row>
        <row r="400">
          <cell r="V400">
            <v>-785.03703703703718</v>
          </cell>
          <cell r="W400">
            <v>-753.04938271604942</v>
          </cell>
        </row>
        <row r="401">
          <cell r="V401">
            <v>0</v>
          </cell>
          <cell r="W401">
            <v>0</v>
          </cell>
        </row>
        <row r="402">
          <cell r="V402">
            <v>0</v>
          </cell>
          <cell r="W402">
            <v>0</v>
          </cell>
        </row>
        <row r="403">
          <cell r="V403">
            <v>97.113722196745925</v>
          </cell>
          <cell r="W403">
            <v>100.32968308795571</v>
          </cell>
        </row>
        <row r="404">
          <cell r="V404">
            <v>0</v>
          </cell>
          <cell r="W404">
            <v>0</v>
          </cell>
        </row>
        <row r="405">
          <cell r="V405">
            <v>-299.40542161756343</v>
          </cell>
          <cell r="W405">
            <v>-309.20352128818354</v>
          </cell>
        </row>
        <row r="406">
          <cell r="V406">
            <v>0</v>
          </cell>
          <cell r="W406">
            <v>0</v>
          </cell>
        </row>
        <row r="407">
          <cell r="V407">
            <v>265.2</v>
          </cell>
          <cell r="W407">
            <v>266</v>
          </cell>
        </row>
        <row r="408">
          <cell r="V408">
            <v>58.304761904761889</v>
          </cell>
          <cell r="W408">
            <v>49.761904761904759</v>
          </cell>
        </row>
        <row r="409">
          <cell r="V409">
            <v>-39.699278499278506</v>
          </cell>
          <cell r="W409">
            <v>-39.520923520923525</v>
          </cell>
        </row>
        <row r="410">
          <cell r="V410">
            <v>0</v>
          </cell>
          <cell r="W410">
            <v>0</v>
          </cell>
        </row>
        <row r="411">
          <cell r="V411">
            <v>0</v>
          </cell>
          <cell r="W411">
            <v>0</v>
          </cell>
        </row>
        <row r="412">
          <cell r="V412">
            <v>0</v>
          </cell>
          <cell r="W412">
            <v>0</v>
          </cell>
        </row>
        <row r="413">
          <cell r="V413">
            <v>1454.7274516350924</v>
          </cell>
          <cell r="W413">
            <v>1495.2921813424816</v>
          </cell>
        </row>
        <row r="414">
          <cell r="V414">
            <v>0</v>
          </cell>
          <cell r="W414">
            <v>0</v>
          </cell>
        </row>
        <row r="415">
          <cell r="V415">
            <v>505.03703703703712</v>
          </cell>
          <cell r="W415">
            <v>473.04938271604942</v>
          </cell>
        </row>
        <row r="416">
          <cell r="V416">
            <v>0</v>
          </cell>
          <cell r="W416">
            <v>0</v>
          </cell>
        </row>
        <row r="417">
          <cell r="V417">
            <v>-512.58064350382483</v>
          </cell>
          <cell r="W417">
            <v>-512.58064350382483</v>
          </cell>
        </row>
        <row r="418">
          <cell r="V418">
            <v>-166.7777777777778</v>
          </cell>
          <cell r="W418">
            <v>-166.70370370370372</v>
          </cell>
        </row>
        <row r="419">
          <cell r="V419">
            <v>0</v>
          </cell>
          <cell r="W419">
            <v>0</v>
          </cell>
        </row>
        <row r="420">
          <cell r="V420">
            <v>0</v>
          </cell>
          <cell r="W420">
            <v>0</v>
          </cell>
        </row>
        <row r="421">
          <cell r="V421">
            <v>0</v>
          </cell>
          <cell r="W421">
            <v>0</v>
          </cell>
        </row>
        <row r="422">
          <cell r="V422">
            <v>0</v>
          </cell>
          <cell r="W422">
            <v>0</v>
          </cell>
        </row>
        <row r="423">
          <cell r="V423">
            <v>6.4228395061728394</v>
          </cell>
          <cell r="W423">
            <v>9.3266460905349806</v>
          </cell>
        </row>
        <row r="426">
          <cell r="V426">
            <v>583.30565384432828</v>
          </cell>
          <cell r="W426">
            <v>612.70162326624131</v>
          </cell>
        </row>
        <row r="427">
          <cell r="V427">
            <v>50541.97693647167</v>
          </cell>
          <cell r="W427">
            <v>53579.569303265358</v>
          </cell>
        </row>
        <row r="428">
          <cell r="V428">
            <v>26846.945839985285</v>
          </cell>
          <cell r="W428">
            <v>28078.513555635844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TO NOTE"/>
      <sheetName val="NAA TABLE LONG VERSION"/>
      <sheetName val="NAA TABLE"/>
      <sheetName val="PEF_LOADFILE"/>
      <sheetName val="PSAT_SUMMARY 09-10 &amp; 10-11"/>
      <sheetName val="PSAT SUMMARY"/>
      <sheetName val="ESA_SUMMARY"/>
      <sheetName val="ADJUSTMENTS"/>
      <sheetName val="OTHER"/>
      <sheetName val="ONS_FORECAST"/>
      <sheetName val="ONS_OUTTURN"/>
      <sheetName val="ADJUST_COINS"/>
      <sheetName val="COINS_FORECAST_SUMMARY"/>
      <sheetName val="PAY DATA"/>
      <sheetName val="COINS_FORECAST_DATA"/>
      <sheetName val="&quot;OTHER&quot; COINS DATA"/>
      <sheetName val="LOOKUP"/>
      <sheetName val="Budgets 07-08 Profile"/>
      <sheetName val="Budgets 07-08 Initial Profile"/>
      <sheetName val="Budgets 07-08 Plans"/>
      <sheetName val="Budgets 06-07"/>
      <sheetName val="Budgets 06-07 Final FO"/>
      <sheetName val="Budgets 06-07 Outturn"/>
      <sheetName val="NA 06-07"/>
      <sheetName val="NA 06-07 Final FO"/>
      <sheetName val="NA 06-07 Outturn"/>
      <sheetName val="NA 07-08 Profile"/>
      <sheetName val="NA 07-08 Initial Profile"/>
      <sheetName val="NA 07-08 Plans"/>
      <sheetName val="GEP Charts"/>
      <sheetName val="GEP Data"/>
      <sheetName val="NAATABLE LONGER VERSION 4 QA"/>
      <sheetName val="PSAT_DEL &amp; AME1011 to 14-15"/>
      <sheetName val="Changes after R1 challenge"/>
      <sheetName val="ISSUES TO NOTE _ incl 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W1" t="str">
            <v>2015/16</v>
          </cell>
        </row>
        <row r="2">
          <cell r="W2">
            <v>120</v>
          </cell>
        </row>
        <row r="3">
          <cell r="W3">
            <v>0</v>
          </cell>
        </row>
        <row r="4">
          <cell r="W4">
            <v>0</v>
          </cell>
        </row>
        <row r="5">
          <cell r="W5">
            <v>0</v>
          </cell>
        </row>
        <row r="6">
          <cell r="W6">
            <v>0</v>
          </cell>
        </row>
        <row r="7">
          <cell r="W7">
            <v>0</v>
          </cell>
        </row>
        <row r="8">
          <cell r="W8">
            <v>0</v>
          </cell>
        </row>
        <row r="9">
          <cell r="W9">
            <v>0</v>
          </cell>
        </row>
        <row r="10">
          <cell r="W10">
            <v>0</v>
          </cell>
        </row>
        <row r="11">
          <cell r="W11">
            <v>0</v>
          </cell>
        </row>
        <row r="12">
          <cell r="W12">
            <v>1094.3666990881459</v>
          </cell>
        </row>
        <row r="13">
          <cell r="W13">
            <v>-1094.3666990881459</v>
          </cell>
        </row>
        <row r="14">
          <cell r="W14">
            <v>0</v>
          </cell>
        </row>
        <row r="15">
          <cell r="W15">
            <v>0</v>
          </cell>
        </row>
        <row r="16">
          <cell r="W16">
            <v>0</v>
          </cell>
        </row>
        <row r="17">
          <cell r="W17">
            <v>0</v>
          </cell>
        </row>
        <row r="18">
          <cell r="W18">
            <v>195</v>
          </cell>
        </row>
        <row r="19">
          <cell r="W19">
            <v>30</v>
          </cell>
        </row>
        <row r="20">
          <cell r="W20">
            <v>0</v>
          </cell>
        </row>
        <row r="21">
          <cell r="W21">
            <v>250</v>
          </cell>
        </row>
        <row r="22">
          <cell r="W22">
            <v>85.932000000000002</v>
          </cell>
        </row>
        <row r="23">
          <cell r="W23">
            <v>450</v>
          </cell>
        </row>
        <row r="24">
          <cell r="W24">
            <v>-195</v>
          </cell>
        </row>
        <row r="25">
          <cell r="W25">
            <v>-30</v>
          </cell>
        </row>
        <row r="26">
          <cell r="W26">
            <v>0</v>
          </cell>
        </row>
        <row r="27">
          <cell r="W27">
            <v>-250</v>
          </cell>
        </row>
        <row r="28">
          <cell r="W28">
            <v>-85.932000000000002</v>
          </cell>
        </row>
        <row r="29">
          <cell r="W29">
            <v>-450</v>
          </cell>
        </row>
        <row r="30">
          <cell r="W30">
            <v>-80.8</v>
          </cell>
        </row>
        <row r="31">
          <cell r="W31">
            <v>-16.300999999999998</v>
          </cell>
        </row>
        <row r="32">
          <cell r="W32">
            <v>29.573</v>
          </cell>
        </row>
        <row r="33">
          <cell r="W33">
            <v>-29.573</v>
          </cell>
        </row>
        <row r="34">
          <cell r="W34">
            <v>-3592.3453734196723</v>
          </cell>
        </row>
        <row r="35">
          <cell r="W35">
            <v>-9</v>
          </cell>
        </row>
        <row r="36">
          <cell r="W36">
            <v>-62.759508064516133</v>
          </cell>
        </row>
        <row r="37">
          <cell r="W37">
            <v>0</v>
          </cell>
        </row>
        <row r="38">
          <cell r="W38">
            <v>0</v>
          </cell>
        </row>
        <row r="39">
          <cell r="W39">
            <v>0</v>
          </cell>
        </row>
        <row r="40">
          <cell r="W40">
            <v>-435.8801176470588</v>
          </cell>
        </row>
        <row r="41">
          <cell r="W41">
            <v>-80</v>
          </cell>
        </row>
        <row r="42">
          <cell r="W42">
            <v>0</v>
          </cell>
        </row>
        <row r="43">
          <cell r="W43">
            <v>0</v>
          </cell>
        </row>
        <row r="44">
          <cell r="W44">
            <v>0</v>
          </cell>
        </row>
        <row r="45">
          <cell r="W45">
            <v>-321.10128307123023</v>
          </cell>
        </row>
        <row r="46">
          <cell r="W46">
            <v>0</v>
          </cell>
        </row>
        <row r="47">
          <cell r="W47">
            <v>0</v>
          </cell>
        </row>
        <row r="48">
          <cell r="W48">
            <v>0</v>
          </cell>
        </row>
        <row r="49">
          <cell r="W49">
            <v>0</v>
          </cell>
        </row>
        <row r="50">
          <cell r="W50">
            <v>0</v>
          </cell>
        </row>
        <row r="51">
          <cell r="W51">
            <v>-83.372</v>
          </cell>
        </row>
        <row r="52">
          <cell r="W52">
            <v>4800</v>
          </cell>
        </row>
        <row r="53">
          <cell r="W53">
            <v>-683.80653902808183</v>
          </cell>
        </row>
        <row r="54">
          <cell r="W54">
            <v>0</v>
          </cell>
        </row>
        <row r="55">
          <cell r="W55">
            <v>0</v>
          </cell>
        </row>
        <row r="56">
          <cell r="W56">
            <v>106</v>
          </cell>
        </row>
        <row r="57">
          <cell r="W57">
            <v>0</v>
          </cell>
        </row>
        <row r="58">
          <cell r="W58">
            <v>0</v>
          </cell>
        </row>
        <row r="59">
          <cell r="W59">
            <v>0</v>
          </cell>
        </row>
        <row r="60">
          <cell r="W60">
            <v>0</v>
          </cell>
        </row>
        <row r="61">
          <cell r="W61">
            <v>0</v>
          </cell>
        </row>
        <row r="62">
          <cell r="W62">
            <v>0</v>
          </cell>
        </row>
        <row r="63">
          <cell r="W63">
            <v>0</v>
          </cell>
        </row>
        <row r="64">
          <cell r="W64">
            <v>0</v>
          </cell>
        </row>
        <row r="65">
          <cell r="W65">
            <v>0</v>
          </cell>
        </row>
        <row r="66">
          <cell r="W66">
            <v>0</v>
          </cell>
        </row>
        <row r="67">
          <cell r="W67">
            <v>0</v>
          </cell>
        </row>
        <row r="68">
          <cell r="W68">
            <v>0</v>
          </cell>
        </row>
        <row r="69">
          <cell r="W69">
            <v>0</v>
          </cell>
        </row>
        <row r="70">
          <cell r="W70">
            <v>0</v>
          </cell>
        </row>
        <row r="71">
          <cell r="W71">
            <v>0</v>
          </cell>
        </row>
        <row r="72">
          <cell r="W72">
            <v>0</v>
          </cell>
        </row>
        <row r="73">
          <cell r="W73">
            <v>0</v>
          </cell>
        </row>
        <row r="74">
          <cell r="W74">
            <v>0</v>
          </cell>
        </row>
        <row r="75">
          <cell r="W75">
            <v>0</v>
          </cell>
        </row>
        <row r="76">
          <cell r="W76">
            <v>0</v>
          </cell>
        </row>
        <row r="77">
          <cell r="W77">
            <v>0</v>
          </cell>
        </row>
        <row r="78">
          <cell r="W78">
            <v>0</v>
          </cell>
        </row>
        <row r="79">
          <cell r="W79">
            <v>0</v>
          </cell>
        </row>
        <row r="80">
          <cell r="W80">
            <v>0</v>
          </cell>
        </row>
        <row r="81">
          <cell r="W81">
            <v>0</v>
          </cell>
        </row>
        <row r="82">
          <cell r="W82">
            <v>0</v>
          </cell>
        </row>
        <row r="83">
          <cell r="W83">
            <v>0</v>
          </cell>
        </row>
        <row r="84">
          <cell r="W84">
            <v>0</v>
          </cell>
        </row>
        <row r="85">
          <cell r="W85">
            <v>0</v>
          </cell>
        </row>
        <row r="86">
          <cell r="W86">
            <v>0</v>
          </cell>
        </row>
        <row r="87">
          <cell r="W87">
            <v>0</v>
          </cell>
        </row>
        <row r="88">
          <cell r="W88">
            <v>-300</v>
          </cell>
        </row>
        <row r="89">
          <cell r="W89">
            <v>0</v>
          </cell>
        </row>
        <row r="90">
          <cell r="W90">
            <v>-86</v>
          </cell>
        </row>
        <row r="91">
          <cell r="W91">
            <v>20.800000000000004</v>
          </cell>
        </row>
        <row r="92">
          <cell r="W92">
            <v>0</v>
          </cell>
        </row>
        <row r="93">
          <cell r="W93">
            <v>0</v>
          </cell>
        </row>
        <row r="94">
          <cell r="W94">
            <v>0</v>
          </cell>
        </row>
        <row r="95">
          <cell r="W95">
            <v>0</v>
          </cell>
        </row>
        <row r="96">
          <cell r="W96">
            <v>0</v>
          </cell>
        </row>
        <row r="97">
          <cell r="W97">
            <v>2983.0469999999996</v>
          </cell>
        </row>
        <row r="98">
          <cell r="W98">
            <v>4460.268</v>
          </cell>
        </row>
        <row r="99">
          <cell r="W99">
            <v>0</v>
          </cell>
        </row>
        <row r="100">
          <cell r="W100">
            <v>-2983.0469999999996</v>
          </cell>
        </row>
        <row r="101">
          <cell r="W101">
            <v>-4460.268</v>
          </cell>
        </row>
        <row r="102">
          <cell r="W102">
            <v>0</v>
          </cell>
        </row>
        <row r="103">
          <cell r="W103">
            <v>0</v>
          </cell>
        </row>
        <row r="104">
          <cell r="W104">
            <v>0</v>
          </cell>
        </row>
        <row r="105">
          <cell r="W105">
            <v>0</v>
          </cell>
        </row>
        <row r="106">
          <cell r="W106">
            <v>0</v>
          </cell>
        </row>
        <row r="107">
          <cell r="W107">
            <v>0</v>
          </cell>
        </row>
        <row r="108">
          <cell r="W108">
            <v>1574.226988382484</v>
          </cell>
        </row>
        <row r="109">
          <cell r="W109">
            <v>0</v>
          </cell>
        </row>
        <row r="110">
          <cell r="W110">
            <v>0</v>
          </cell>
        </row>
        <row r="111">
          <cell r="W111">
            <v>0</v>
          </cell>
        </row>
        <row r="112">
          <cell r="W112">
            <v>0</v>
          </cell>
        </row>
        <row r="113">
          <cell r="W113">
            <v>0</v>
          </cell>
        </row>
        <row r="114">
          <cell r="W114">
            <v>0</v>
          </cell>
        </row>
        <row r="115">
          <cell r="W115">
            <v>0</v>
          </cell>
        </row>
        <row r="116">
          <cell r="W116">
            <v>132</v>
          </cell>
        </row>
        <row r="117">
          <cell r="W117">
            <v>0</v>
          </cell>
        </row>
        <row r="118">
          <cell r="W118">
            <v>0</v>
          </cell>
        </row>
        <row r="119">
          <cell r="W119">
            <v>0</v>
          </cell>
        </row>
        <row r="120">
          <cell r="W120">
            <v>0</v>
          </cell>
        </row>
        <row r="121">
          <cell r="W121">
            <v>398</v>
          </cell>
        </row>
        <row r="122">
          <cell r="W122">
            <v>0</v>
          </cell>
        </row>
        <row r="123">
          <cell r="W123">
            <v>0</v>
          </cell>
        </row>
        <row r="124">
          <cell r="W124">
            <v>-398</v>
          </cell>
        </row>
        <row r="125">
          <cell r="W125">
            <v>-562.59999999999991</v>
          </cell>
        </row>
        <row r="126">
          <cell r="W126">
            <v>0</v>
          </cell>
        </row>
        <row r="127">
          <cell r="W127">
            <v>562.59999999999991</v>
          </cell>
        </row>
        <row r="128">
          <cell r="W128">
            <v>0</v>
          </cell>
        </row>
        <row r="129">
          <cell r="W129">
            <v>0</v>
          </cell>
        </row>
        <row r="130">
          <cell r="W130">
            <v>0</v>
          </cell>
        </row>
        <row r="131">
          <cell r="W131">
            <v>0</v>
          </cell>
        </row>
        <row r="132">
          <cell r="W132">
            <v>-389.8</v>
          </cell>
        </row>
        <row r="133">
          <cell r="W133">
            <v>0</v>
          </cell>
        </row>
        <row r="134">
          <cell r="W134">
            <v>0</v>
          </cell>
        </row>
        <row r="135">
          <cell r="W135">
            <v>0</v>
          </cell>
        </row>
        <row r="136">
          <cell r="W136">
            <v>0</v>
          </cell>
        </row>
        <row r="137">
          <cell r="W137">
            <v>0.67515432098765427</v>
          </cell>
        </row>
        <row r="138">
          <cell r="W138">
            <v>-0.67515432098765427</v>
          </cell>
        </row>
        <row r="139">
          <cell r="W139">
            <v>-40</v>
          </cell>
        </row>
        <row r="140">
          <cell r="W140">
            <v>0</v>
          </cell>
        </row>
        <row r="141">
          <cell r="W141">
            <v>0</v>
          </cell>
        </row>
        <row r="142">
          <cell r="W142">
            <v>0</v>
          </cell>
        </row>
        <row r="143">
          <cell r="W143">
            <v>0</v>
          </cell>
        </row>
        <row r="144">
          <cell r="W144">
            <v>43.279000000000003</v>
          </cell>
        </row>
        <row r="145">
          <cell r="W145">
            <v>0</v>
          </cell>
        </row>
        <row r="146">
          <cell r="W146">
            <v>0</v>
          </cell>
        </row>
        <row r="147">
          <cell r="W147">
            <v>0</v>
          </cell>
        </row>
        <row r="148">
          <cell r="W148">
            <v>0</v>
          </cell>
        </row>
        <row r="149">
          <cell r="W149">
            <v>0</v>
          </cell>
        </row>
        <row r="150">
          <cell r="W150">
            <v>0</v>
          </cell>
        </row>
        <row r="151">
          <cell r="W151">
            <v>876.78665999999998</v>
          </cell>
        </row>
        <row r="152">
          <cell r="W152">
            <v>-876.78665999999998</v>
          </cell>
        </row>
        <row r="153">
          <cell r="W153">
            <v>0</v>
          </cell>
        </row>
        <row r="154">
          <cell r="W154">
            <v>0</v>
          </cell>
        </row>
        <row r="155">
          <cell r="W155">
            <v>0</v>
          </cell>
        </row>
        <row r="156">
          <cell r="W156">
            <v>0</v>
          </cell>
        </row>
        <row r="157">
          <cell r="W157">
            <v>0</v>
          </cell>
        </row>
        <row r="158">
          <cell r="W158">
            <v>0</v>
          </cell>
        </row>
        <row r="159">
          <cell r="W159">
            <v>0</v>
          </cell>
        </row>
        <row r="160">
          <cell r="W160">
            <v>0</v>
          </cell>
        </row>
        <row r="161">
          <cell r="W161">
            <v>0</v>
          </cell>
        </row>
        <row r="162">
          <cell r="W162">
            <v>0</v>
          </cell>
        </row>
        <row r="163">
          <cell r="W163">
            <v>0</v>
          </cell>
        </row>
        <row r="164">
          <cell r="W164">
            <v>0</v>
          </cell>
        </row>
        <row r="165">
          <cell r="W165">
            <v>0</v>
          </cell>
        </row>
        <row r="166">
          <cell r="W166">
            <v>0</v>
          </cell>
        </row>
        <row r="167">
          <cell r="W167">
            <v>-856.178</v>
          </cell>
        </row>
        <row r="168">
          <cell r="W168">
            <v>0</v>
          </cell>
        </row>
        <row r="169">
          <cell r="W169">
            <v>0</v>
          </cell>
        </row>
        <row r="170">
          <cell r="W170">
            <v>13863.798963784662</v>
          </cell>
        </row>
        <row r="171">
          <cell r="W171">
            <v>0</v>
          </cell>
        </row>
        <row r="172">
          <cell r="W172">
            <v>-4609.472363734194</v>
          </cell>
        </row>
        <row r="173">
          <cell r="W173">
            <v>0</v>
          </cell>
        </row>
        <row r="174">
          <cell r="W174">
            <v>-38.200000000000003</v>
          </cell>
        </row>
        <row r="175">
          <cell r="W175">
            <v>-186</v>
          </cell>
        </row>
        <row r="176">
          <cell r="W176">
            <v>0</v>
          </cell>
        </row>
        <row r="177">
          <cell r="W177">
            <v>0</v>
          </cell>
        </row>
        <row r="178">
          <cell r="W178">
            <v>0</v>
          </cell>
        </row>
        <row r="179">
          <cell r="W179">
            <v>0</v>
          </cell>
        </row>
        <row r="180">
          <cell r="W180">
            <v>0</v>
          </cell>
        </row>
        <row r="181">
          <cell r="W181">
            <v>0</v>
          </cell>
        </row>
        <row r="182">
          <cell r="W182">
            <v>0</v>
          </cell>
        </row>
        <row r="183">
          <cell r="W183">
            <v>0</v>
          </cell>
        </row>
        <row r="184">
          <cell r="W184">
            <v>0</v>
          </cell>
        </row>
        <row r="185">
          <cell r="W185">
            <v>0</v>
          </cell>
        </row>
        <row r="186">
          <cell r="W186">
            <v>0</v>
          </cell>
        </row>
        <row r="187">
          <cell r="W187">
            <v>330.04700000000003</v>
          </cell>
        </row>
        <row r="188">
          <cell r="W188">
            <v>37.904761904761912</v>
          </cell>
        </row>
        <row r="189">
          <cell r="W189">
            <v>0</v>
          </cell>
        </row>
        <row r="190">
          <cell r="W190">
            <v>0</v>
          </cell>
        </row>
        <row r="191">
          <cell r="W191">
            <v>0</v>
          </cell>
        </row>
        <row r="192">
          <cell r="W192">
            <v>-20.800000000000004</v>
          </cell>
        </row>
        <row r="193">
          <cell r="W193">
            <v>380</v>
          </cell>
        </row>
        <row r="194">
          <cell r="W194">
            <v>0</v>
          </cell>
        </row>
        <row r="195">
          <cell r="W195">
            <v>0</v>
          </cell>
        </row>
        <row r="196">
          <cell r="W196">
            <v>0</v>
          </cell>
        </row>
        <row r="197">
          <cell r="W197">
            <v>0</v>
          </cell>
        </row>
        <row r="198">
          <cell r="W198">
            <v>1356.3809523809523</v>
          </cell>
        </row>
        <row r="199">
          <cell r="W199">
            <v>0</v>
          </cell>
        </row>
        <row r="200">
          <cell r="W200">
            <v>7</v>
          </cell>
        </row>
        <row r="201">
          <cell r="W201">
            <v>0</v>
          </cell>
        </row>
        <row r="202">
          <cell r="W202">
            <v>0</v>
          </cell>
        </row>
        <row r="203">
          <cell r="W203">
            <v>-30</v>
          </cell>
        </row>
        <row r="204">
          <cell r="W204">
            <v>30</v>
          </cell>
        </row>
        <row r="205">
          <cell r="W205">
            <v>0</v>
          </cell>
        </row>
        <row r="206">
          <cell r="W206">
            <v>0</v>
          </cell>
        </row>
        <row r="207">
          <cell r="W207">
            <v>0</v>
          </cell>
        </row>
        <row r="208">
          <cell r="W208">
            <v>0</v>
          </cell>
        </row>
        <row r="209">
          <cell r="W209">
            <v>0</v>
          </cell>
        </row>
        <row r="210">
          <cell r="W210">
            <v>0</v>
          </cell>
        </row>
        <row r="211">
          <cell r="W211">
            <v>3200</v>
          </cell>
        </row>
        <row r="212">
          <cell r="W212">
            <v>148</v>
          </cell>
        </row>
        <row r="213">
          <cell r="W213">
            <v>40.813000000000002</v>
          </cell>
        </row>
        <row r="214">
          <cell r="W214">
            <v>-503.17200000000003</v>
          </cell>
        </row>
        <row r="215">
          <cell r="W215">
            <v>0</v>
          </cell>
        </row>
        <row r="216">
          <cell r="W216">
            <v>0</v>
          </cell>
        </row>
        <row r="217">
          <cell r="W217">
            <v>0</v>
          </cell>
        </row>
        <row r="218">
          <cell r="W218">
            <v>0</v>
          </cell>
        </row>
        <row r="219">
          <cell r="W219">
            <v>0</v>
          </cell>
        </row>
        <row r="220">
          <cell r="W220">
            <v>30.239000000000001</v>
          </cell>
        </row>
        <row r="221">
          <cell r="W221">
            <v>0</v>
          </cell>
        </row>
        <row r="222">
          <cell r="W222">
            <v>242</v>
          </cell>
        </row>
        <row r="223">
          <cell r="W223">
            <v>0</v>
          </cell>
        </row>
        <row r="224">
          <cell r="W224">
            <v>0</v>
          </cell>
        </row>
        <row r="225">
          <cell r="W225">
            <v>0</v>
          </cell>
        </row>
        <row r="226">
          <cell r="W226">
            <v>0</v>
          </cell>
        </row>
        <row r="227">
          <cell r="W227">
            <v>0</v>
          </cell>
        </row>
        <row r="228">
          <cell r="W228">
            <v>0</v>
          </cell>
        </row>
        <row r="229">
          <cell r="W229">
            <v>0</v>
          </cell>
        </row>
        <row r="230">
          <cell r="W230">
            <v>-3200</v>
          </cell>
        </row>
        <row r="231">
          <cell r="W231">
            <v>0</v>
          </cell>
        </row>
        <row r="232">
          <cell r="W232">
            <v>-148</v>
          </cell>
        </row>
        <row r="233">
          <cell r="W233">
            <v>-40.813000000000002</v>
          </cell>
        </row>
        <row r="234">
          <cell r="W234">
            <v>-30.239000000000001</v>
          </cell>
        </row>
        <row r="235">
          <cell r="W235">
            <v>0</v>
          </cell>
        </row>
        <row r="236">
          <cell r="W236">
            <v>503.17200000000003</v>
          </cell>
        </row>
        <row r="237">
          <cell r="W237">
            <v>-242</v>
          </cell>
        </row>
        <row r="238">
          <cell r="W238">
            <v>0</v>
          </cell>
        </row>
        <row r="239">
          <cell r="W239">
            <v>0</v>
          </cell>
        </row>
        <row r="240">
          <cell r="W240">
            <v>34.015872000000002</v>
          </cell>
        </row>
        <row r="241">
          <cell r="W241">
            <v>6592.2000000000007</v>
          </cell>
        </row>
        <row r="242">
          <cell r="W242">
            <v>0</v>
          </cell>
        </row>
        <row r="243">
          <cell r="W243">
            <v>996.45696000000009</v>
          </cell>
        </row>
        <row r="244">
          <cell r="W244">
            <v>0</v>
          </cell>
        </row>
        <row r="245">
          <cell r="W245">
            <v>-996.45696000000009</v>
          </cell>
        </row>
        <row r="246">
          <cell r="W246">
            <v>-401.2</v>
          </cell>
        </row>
        <row r="247">
          <cell r="W247">
            <v>-6592.2000000000007</v>
          </cell>
        </row>
        <row r="248">
          <cell r="W248">
            <v>0</v>
          </cell>
        </row>
        <row r="249">
          <cell r="W249">
            <v>0</v>
          </cell>
        </row>
        <row r="250">
          <cell r="W250">
            <v>401.2</v>
          </cell>
        </row>
        <row r="251">
          <cell r="W251">
            <v>0</v>
          </cell>
        </row>
        <row r="252">
          <cell r="W252">
            <v>0</v>
          </cell>
        </row>
        <row r="253">
          <cell r="W253">
            <v>0</v>
          </cell>
        </row>
        <row r="254">
          <cell r="W254">
            <v>0</v>
          </cell>
        </row>
        <row r="255">
          <cell r="W255">
            <v>0</v>
          </cell>
        </row>
        <row r="256">
          <cell r="W256">
            <v>0</v>
          </cell>
        </row>
        <row r="257">
          <cell r="W257">
            <v>0</v>
          </cell>
        </row>
        <row r="258">
          <cell r="W258">
            <v>0</v>
          </cell>
        </row>
        <row r="259">
          <cell r="W259">
            <v>0</v>
          </cell>
        </row>
        <row r="260">
          <cell r="W260">
            <v>31.534399999999998</v>
          </cell>
        </row>
        <row r="261">
          <cell r="W261">
            <v>-202.78700000000001</v>
          </cell>
        </row>
        <row r="262">
          <cell r="W262">
            <v>0</v>
          </cell>
        </row>
        <row r="263">
          <cell r="W263">
            <v>0</v>
          </cell>
        </row>
        <row r="264">
          <cell r="W264">
            <v>0</v>
          </cell>
        </row>
        <row r="265">
          <cell r="W265">
            <v>156</v>
          </cell>
        </row>
        <row r="266">
          <cell r="W266">
            <v>58</v>
          </cell>
        </row>
        <row r="267">
          <cell r="W267">
            <v>0</v>
          </cell>
        </row>
        <row r="268">
          <cell r="W268">
            <v>0</v>
          </cell>
        </row>
        <row r="269">
          <cell r="W269">
            <v>0</v>
          </cell>
        </row>
        <row r="270">
          <cell r="W270">
            <v>0</v>
          </cell>
        </row>
        <row r="271">
          <cell r="W271">
            <v>-48</v>
          </cell>
        </row>
        <row r="272">
          <cell r="W272">
            <v>-585.18473465644252</v>
          </cell>
        </row>
        <row r="273">
          <cell r="W273">
            <v>0</v>
          </cell>
        </row>
        <row r="274">
          <cell r="W274">
            <v>0</v>
          </cell>
        </row>
        <row r="275">
          <cell r="W275">
            <v>0</v>
          </cell>
        </row>
        <row r="276">
          <cell r="W276">
            <v>0</v>
          </cell>
        </row>
        <row r="277">
          <cell r="W277">
            <v>0</v>
          </cell>
        </row>
        <row r="278">
          <cell r="W278">
            <v>0</v>
          </cell>
        </row>
        <row r="279">
          <cell r="W279">
            <v>0</v>
          </cell>
        </row>
        <row r="280">
          <cell r="W280">
            <v>-250</v>
          </cell>
        </row>
        <row r="281">
          <cell r="W281">
            <v>0</v>
          </cell>
        </row>
        <row r="282">
          <cell r="W282">
            <v>0</v>
          </cell>
        </row>
        <row r="283">
          <cell r="W283">
            <v>0</v>
          </cell>
        </row>
        <row r="284">
          <cell r="W284">
            <v>0</v>
          </cell>
        </row>
        <row r="285">
          <cell r="W285">
            <v>782.1442324844428</v>
          </cell>
        </row>
        <row r="286">
          <cell r="W286">
            <v>20</v>
          </cell>
        </row>
        <row r="287">
          <cell r="W287">
            <v>0</v>
          </cell>
        </row>
        <row r="288">
          <cell r="W288">
            <v>0</v>
          </cell>
        </row>
        <row r="289">
          <cell r="W289">
            <v>0</v>
          </cell>
        </row>
        <row r="290">
          <cell r="W290">
            <v>0</v>
          </cell>
        </row>
        <row r="291">
          <cell r="W291">
            <v>-876.66700000000003</v>
          </cell>
        </row>
        <row r="292">
          <cell r="W292">
            <v>0</v>
          </cell>
        </row>
        <row r="293">
          <cell r="W293">
            <v>2068.1999999999998</v>
          </cell>
        </row>
        <row r="294">
          <cell r="W294">
            <v>0</v>
          </cell>
        </row>
        <row r="295">
          <cell r="W295">
            <v>29</v>
          </cell>
        </row>
        <row r="296">
          <cell r="W296">
            <v>-680.37199999999996</v>
          </cell>
        </row>
        <row r="297">
          <cell r="W297">
            <v>773</v>
          </cell>
        </row>
        <row r="298">
          <cell r="W298">
            <v>-26343.705999999998</v>
          </cell>
        </row>
        <row r="299">
          <cell r="W299">
            <v>29138.674796247302</v>
          </cell>
        </row>
        <row r="300">
          <cell r="W300">
            <v>0</v>
          </cell>
        </row>
        <row r="301">
          <cell r="W301">
            <v>5631.7336984183776</v>
          </cell>
        </row>
        <row r="302">
          <cell r="W302">
            <v>7406.7954412239696</v>
          </cell>
        </row>
        <row r="303">
          <cell r="W303">
            <v>107.64566079424175</v>
          </cell>
        </row>
        <row r="304">
          <cell r="W304">
            <v>0</v>
          </cell>
        </row>
        <row r="305">
          <cell r="W305">
            <v>1470.7109178660935</v>
          </cell>
        </row>
        <row r="306">
          <cell r="W306">
            <v>0</v>
          </cell>
        </row>
        <row r="307">
          <cell r="W307">
            <v>0</v>
          </cell>
        </row>
        <row r="308">
          <cell r="W308">
            <v>-27</v>
          </cell>
        </row>
        <row r="309">
          <cell r="W309">
            <v>0</v>
          </cell>
        </row>
        <row r="310">
          <cell r="W310">
            <v>0</v>
          </cell>
        </row>
        <row r="311">
          <cell r="W311">
            <v>0</v>
          </cell>
        </row>
        <row r="312">
          <cell r="W312">
            <v>0</v>
          </cell>
        </row>
        <row r="313">
          <cell r="W313">
            <v>0</v>
          </cell>
        </row>
        <row r="314">
          <cell r="W314">
            <v>0</v>
          </cell>
        </row>
        <row r="315">
          <cell r="W315">
            <v>0</v>
          </cell>
        </row>
        <row r="316">
          <cell r="W316">
            <v>0</v>
          </cell>
        </row>
        <row r="317">
          <cell r="W317">
            <v>0</v>
          </cell>
        </row>
        <row r="318">
          <cell r="W318">
            <v>7.4720000000000004</v>
          </cell>
        </row>
        <row r="319">
          <cell r="W319">
            <v>0</v>
          </cell>
        </row>
        <row r="320">
          <cell r="W320">
            <v>99.813000000000002</v>
          </cell>
        </row>
        <row r="321">
          <cell r="W321">
            <v>736.41899999999998</v>
          </cell>
        </row>
        <row r="322">
          <cell r="W322">
            <v>0</v>
          </cell>
        </row>
        <row r="323">
          <cell r="W323">
            <v>0</v>
          </cell>
        </row>
        <row r="324">
          <cell r="W324">
            <v>0</v>
          </cell>
        </row>
        <row r="325">
          <cell r="W325">
            <v>0</v>
          </cell>
        </row>
        <row r="326">
          <cell r="W326">
            <v>0</v>
          </cell>
        </row>
        <row r="327">
          <cell r="W327">
            <v>46</v>
          </cell>
        </row>
        <row r="328">
          <cell r="W328">
            <v>-46</v>
          </cell>
        </row>
        <row r="329">
          <cell r="W329">
            <v>0</v>
          </cell>
        </row>
        <row r="330">
          <cell r="W330">
            <v>526</v>
          </cell>
        </row>
        <row r="331">
          <cell r="W331">
            <v>-526</v>
          </cell>
        </row>
        <row r="332">
          <cell r="W332">
            <v>0</v>
          </cell>
        </row>
        <row r="333">
          <cell r="W333">
            <v>0</v>
          </cell>
        </row>
        <row r="334">
          <cell r="W334">
            <v>0</v>
          </cell>
        </row>
        <row r="335">
          <cell r="W335">
            <v>44</v>
          </cell>
        </row>
        <row r="336">
          <cell r="W336">
            <v>0</v>
          </cell>
        </row>
        <row r="337">
          <cell r="W337">
            <v>0</v>
          </cell>
        </row>
        <row r="338">
          <cell r="W338">
            <v>-13</v>
          </cell>
        </row>
        <row r="339">
          <cell r="W339">
            <v>0</v>
          </cell>
        </row>
        <row r="340">
          <cell r="W340">
            <v>-13</v>
          </cell>
        </row>
        <row r="341">
          <cell r="W341">
            <v>-1</v>
          </cell>
        </row>
        <row r="342">
          <cell r="W342">
            <v>0</v>
          </cell>
        </row>
        <row r="343">
          <cell r="W343">
            <v>0</v>
          </cell>
        </row>
        <row r="344">
          <cell r="W344">
            <v>0</v>
          </cell>
        </row>
        <row r="345">
          <cell r="W345">
            <v>0</v>
          </cell>
        </row>
        <row r="346">
          <cell r="W346">
            <v>-16.552</v>
          </cell>
        </row>
        <row r="347">
          <cell r="W347">
            <v>0</v>
          </cell>
        </row>
        <row r="348">
          <cell r="W348">
            <v>0</v>
          </cell>
        </row>
        <row r="349">
          <cell r="W349">
            <v>538</v>
          </cell>
        </row>
        <row r="350">
          <cell r="W350">
            <v>316.19972800076573</v>
          </cell>
        </row>
        <row r="351">
          <cell r="W351">
            <v>0</v>
          </cell>
        </row>
        <row r="352">
          <cell r="W352">
            <v>-318.8483153639072</v>
          </cell>
        </row>
        <row r="360">
          <cell r="W360" t="str">
            <v>2015/16</v>
          </cell>
        </row>
        <row r="361">
          <cell r="W361">
            <v>2872.6410000000001</v>
          </cell>
        </row>
        <row r="362">
          <cell r="W362">
            <v>309.3102400000007</v>
          </cell>
        </row>
        <row r="363">
          <cell r="W363">
            <v>-504.98800000000006</v>
          </cell>
        </row>
        <row r="364">
          <cell r="W364">
            <v>2584.7199999999998</v>
          </cell>
        </row>
        <row r="365">
          <cell r="W365">
            <v>401.2</v>
          </cell>
        </row>
        <row r="366">
          <cell r="W366">
            <v>7588.6569600000012</v>
          </cell>
        </row>
        <row r="367">
          <cell r="W367">
            <v>-1099.0089599999999</v>
          </cell>
        </row>
        <row r="368">
          <cell r="W368" t="str">
            <v>2015/16</v>
          </cell>
        </row>
        <row r="369">
          <cell r="W369">
            <v>2872.6410000000001</v>
          </cell>
        </row>
        <row r="370">
          <cell r="W370">
            <v>251.52053667378823</v>
          </cell>
        </row>
        <row r="371">
          <cell r="W371">
            <v>-417.79453902808177</v>
          </cell>
        </row>
        <row r="372">
          <cell r="W372">
            <v>2983.0469999999996</v>
          </cell>
        </row>
        <row r="373">
          <cell r="W373">
            <v>401.2</v>
          </cell>
        </row>
        <row r="374">
          <cell r="W374">
            <v>7588.6569600000012</v>
          </cell>
        </row>
        <row r="375">
          <cell r="W375">
            <v>-1099.0089599999999</v>
          </cell>
        </row>
        <row r="376">
          <cell r="W376">
            <v>-6993.4000000000005</v>
          </cell>
        </row>
        <row r="377">
          <cell r="W377">
            <v>7795.7357962473016</v>
          </cell>
        </row>
        <row r="378">
          <cell r="W378">
            <v>7406.7954412239696</v>
          </cell>
        </row>
        <row r="379">
          <cell r="W379">
            <v>1768.1999999999998</v>
          </cell>
        </row>
        <row r="380">
          <cell r="W380">
            <v>-977.33366000000001</v>
          </cell>
        </row>
        <row r="381">
          <cell r="W381">
            <v>152.32763626580601</v>
          </cell>
        </row>
        <row r="382">
          <cell r="W382">
            <v>6280.5444164755072</v>
          </cell>
        </row>
        <row r="383">
          <cell r="W383">
            <v>0</v>
          </cell>
        </row>
        <row r="384">
          <cell r="W384">
            <v>554.67500000000007</v>
          </cell>
        </row>
        <row r="385">
          <cell r="W385">
            <v>728.09229176369092</v>
          </cell>
        </row>
        <row r="386">
          <cell r="W386">
            <v>-527</v>
          </cell>
        </row>
        <row r="387">
          <cell r="W387">
            <v>0</v>
          </cell>
        </row>
        <row r="388">
          <cell r="W388">
            <v>107.64566079424175</v>
          </cell>
        </row>
        <row r="389">
          <cell r="W389">
            <v>-30</v>
          </cell>
        </row>
        <row r="390">
          <cell r="W390">
            <v>27.278999999999996</v>
          </cell>
        </row>
        <row r="391">
          <cell r="W391">
            <v>0.11965999999995347</v>
          </cell>
        </row>
        <row r="392">
          <cell r="W392">
            <v>37.904761904761912</v>
          </cell>
        </row>
        <row r="393">
          <cell r="W393">
            <v>380</v>
          </cell>
        </row>
        <row r="394">
          <cell r="W394">
            <v>-40.675154320987652</v>
          </cell>
        </row>
        <row r="395">
          <cell r="W395">
            <v>0</v>
          </cell>
        </row>
        <row r="396">
          <cell r="W396">
            <v>0</v>
          </cell>
        </row>
        <row r="397">
          <cell r="W397">
            <v>0</v>
          </cell>
        </row>
        <row r="398">
          <cell r="W398">
            <v>1387.3389178660934</v>
          </cell>
        </row>
        <row r="399">
          <cell r="W399">
            <v>0</v>
          </cell>
        </row>
        <row r="400">
          <cell r="W400">
            <v>0</v>
          </cell>
        </row>
        <row r="401">
          <cell r="W401">
            <v>0</v>
          </cell>
        </row>
        <row r="402">
          <cell r="W402">
            <v>0</v>
          </cell>
        </row>
        <row r="403">
          <cell r="W403">
            <v>-250</v>
          </cell>
        </row>
        <row r="404">
          <cell r="W404">
            <v>0</v>
          </cell>
        </row>
        <row r="405">
          <cell r="W405">
            <v>0</v>
          </cell>
        </row>
        <row r="406">
          <cell r="W406">
            <v>0</v>
          </cell>
        </row>
        <row r="407">
          <cell r="W407">
            <v>0</v>
          </cell>
        </row>
        <row r="408">
          <cell r="W408">
            <v>29</v>
          </cell>
        </row>
        <row r="411">
          <cell r="W411">
            <v>1121.6128462441093</v>
          </cell>
        </row>
        <row r="412">
          <cell r="W412">
            <v>29295.898919621985</v>
          </cell>
        </row>
        <row r="413">
          <cell r="W413">
            <v>10676.230796247302</v>
          </cell>
        </row>
        <row r="414">
          <cell r="W414">
            <v>16220.712391850997</v>
          </cell>
        </row>
        <row r="415">
          <cell r="W415">
            <v>-14486.50303850666</v>
          </cell>
        </row>
        <row r="416">
          <cell r="W416">
            <v>-383.74611764705924</v>
          </cell>
        </row>
        <row r="417">
          <cell r="W417">
            <v>3.6111830609518165</v>
          </cell>
        </row>
        <row r="418">
          <cell r="W418">
            <v>2143.9740737835345</v>
          </cell>
        </row>
        <row r="419">
          <cell r="W419">
            <v>-1554.5919592805012</v>
          </cell>
        </row>
        <row r="420">
          <cell r="W420" t="str">
            <v>2015/16</v>
          </cell>
        </row>
        <row r="421">
          <cell r="W421">
            <v>2872.6410000000001</v>
          </cell>
        </row>
        <row r="422">
          <cell r="W422">
            <v>251.52053667378823</v>
          </cell>
        </row>
        <row r="423">
          <cell r="W423">
            <v>-417.79453902808177</v>
          </cell>
        </row>
        <row r="424">
          <cell r="W424">
            <v>2983.0469999999996</v>
          </cell>
        </row>
        <row r="425">
          <cell r="W425">
            <v>401.2</v>
          </cell>
        </row>
        <row r="426">
          <cell r="W426">
            <v>7588.6569600000012</v>
          </cell>
        </row>
        <row r="427">
          <cell r="W427">
            <v>-1099.0089599999999</v>
          </cell>
        </row>
        <row r="428">
          <cell r="W428">
            <v>-6993.4000000000005</v>
          </cell>
        </row>
        <row r="429">
          <cell r="W429" t="e">
            <v>#VALUE!</v>
          </cell>
        </row>
        <row r="430">
          <cell r="W430">
            <v>4408.4926226939315</v>
          </cell>
        </row>
        <row r="431">
          <cell r="W431">
            <v>15893.074345466255</v>
          </cell>
        </row>
        <row r="432">
          <cell r="W432">
            <v>-14944.717043917108</v>
          </cell>
        </row>
        <row r="433">
          <cell r="W433">
            <v>-2816.1384813812529</v>
          </cell>
        </row>
        <row r="434">
          <cell r="W434">
            <v>5882.955599536459</v>
          </cell>
        </row>
        <row r="435">
          <cell r="W435">
            <v>-5444.6828862164666</v>
          </cell>
        </row>
        <row r="436">
          <cell r="W436">
            <v>99.092000719498856</v>
          </cell>
        </row>
        <row r="437">
          <cell r="W437">
            <v>7111.9469941997068</v>
          </cell>
        </row>
        <row r="438">
          <cell r="W438">
            <v>-6278.429049802483</v>
          </cell>
        </row>
        <row r="439">
          <cell r="W439">
            <v>-1746.2125353706849</v>
          </cell>
        </row>
        <row r="440">
          <cell r="W440">
            <v>434.48631312538214</v>
          </cell>
        </row>
        <row r="441">
          <cell r="W441">
            <v>-177.23104449645118</v>
          </cell>
        </row>
        <row r="442">
          <cell r="W442">
            <v>-4003.1352728616826</v>
          </cell>
        </row>
        <row r="443">
          <cell r="W443">
            <v>256.32565999999997</v>
          </cell>
        </row>
        <row r="444">
          <cell r="W444">
            <v>-542.19143736763294</v>
          </cell>
        </row>
        <row r="445">
          <cell r="W445">
            <v>25.145379079798374</v>
          </cell>
        </row>
        <row r="446">
          <cell r="W446">
            <v>208.70626682042774</v>
          </cell>
        </row>
        <row r="447">
          <cell r="W447">
            <v>0</v>
          </cell>
        </row>
        <row r="448">
          <cell r="W448">
            <v>0</v>
          </cell>
        </row>
        <row r="449">
          <cell r="W449">
            <v>-107.64566079424175</v>
          </cell>
        </row>
        <row r="450">
          <cell r="W450">
            <v>3271.0640371753479</v>
          </cell>
        </row>
        <row r="451">
          <cell r="W451">
            <v>-1402.9389187195186</v>
          </cell>
        </row>
        <row r="452">
          <cell r="W452">
            <v>-732.01065590405904</v>
          </cell>
        </row>
        <row r="453">
          <cell r="W453">
            <v>-138.80000000000001</v>
          </cell>
        </row>
        <row r="454">
          <cell r="W454">
            <v>-167.1298245614035</v>
          </cell>
        </row>
        <row r="455">
          <cell r="W455">
            <v>-209.27338391632372</v>
          </cell>
        </row>
        <row r="456">
          <cell r="W456">
            <v>17.111111111111111</v>
          </cell>
        </row>
        <row r="457">
          <cell r="W457">
            <v>0</v>
          </cell>
        </row>
        <row r="458">
          <cell r="W458">
            <v>0</v>
          </cell>
        </row>
        <row r="459">
          <cell r="W459">
            <v>-1284.8823186045136</v>
          </cell>
        </row>
        <row r="460">
          <cell r="W460">
            <v>42.65</v>
          </cell>
        </row>
        <row r="463">
          <cell r="W463">
            <v>-12534.391335086928</v>
          </cell>
        </row>
        <row r="464">
          <cell r="W464" t="e">
            <v>#VALUE!</v>
          </cell>
        </row>
        <row r="465">
          <cell r="W465" t="e">
            <v>#VALUE!</v>
          </cell>
        </row>
        <row r="472">
          <cell r="W472">
            <v>482.27392837801597</v>
          </cell>
        </row>
        <row r="473">
          <cell r="W473">
            <v>1137.3389178660934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refreshError="1"/>
      <sheetData sheetId="1" refreshError="1"/>
      <sheetData sheetId="2" refreshError="1"/>
      <sheetData sheetId="3"/>
      <sheetData sheetId="4">
        <row r="45">
          <cell r="S45" t="str">
            <v>Tax</v>
          </cell>
        </row>
        <row r="46">
          <cell r="C46" t="str">
            <v>Vlookup Main Title</v>
          </cell>
        </row>
        <row r="47">
          <cell r="C47" t="str">
            <v>Additional interviews throughout claim</v>
          </cell>
        </row>
        <row r="48">
          <cell r="C48" t="str">
            <v>Seven waiting days for unemployed claimants</v>
          </cell>
        </row>
        <row r="49">
          <cell r="C49" t="str">
            <v>Three-monthly interviews</v>
          </cell>
        </row>
        <row r="50">
          <cell r="C50" t="str">
            <v>Social rent uprating policy</v>
          </cell>
        </row>
        <row r="51">
          <cell r="C51" t="str">
            <v>DWP benefits: recovering debt</v>
          </cell>
        </row>
        <row r="52">
          <cell r="C52" t="str">
            <v>Tax Credits: recovering debt</v>
          </cell>
        </row>
        <row r="53">
          <cell r="C53" t="str">
            <v>Pension Credit: abolish Assessed Income Periods</v>
          </cell>
        </row>
        <row r="54">
          <cell r="C54" t="str">
            <v>Museums: operational and financial freedoms</v>
          </cell>
        </row>
        <row r="55">
          <cell r="C55" t="str">
            <v>Manchester City Deal</v>
          </cell>
        </row>
        <row r="56">
          <cell r="C56" t="str">
            <v xml:space="preserve">Winter Fuel Payments: Overseas eligiblity </v>
          </cell>
        </row>
        <row r="59">
          <cell r="C59" t="str">
            <v>Changes to the CT “loss-buying” targeted anti-avoidance rule (likely around -40?)</v>
          </cell>
        </row>
        <row r="60">
          <cell r="C60" t="str">
            <v>Employment Allowance: schools treatment</v>
          </cell>
        </row>
        <row r="69">
          <cell r="C69" t="str">
            <v>Earn or Learn (Total)</v>
          </cell>
        </row>
        <row r="72">
          <cell r="C72" t="str">
            <v>Family incomes</v>
          </cell>
        </row>
        <row r="73">
          <cell r="C73" t="str">
            <v>Disability benefits (localisation/personalisation; overlaps between cash and servcies)</v>
          </cell>
        </row>
        <row r="74">
          <cell r="C74" t="str">
            <v>Pension triple lock carry-forward to next Parliament</v>
          </cell>
        </row>
        <row r="75">
          <cell r="C75" t="str">
            <v>Voluntary NICS for enhanced state pension (total)</v>
          </cell>
        </row>
        <row r="79">
          <cell r="C79" t="str">
            <v>Labour Market (long-term unemployment)</v>
          </cell>
        </row>
        <row r="81">
          <cell r="C81" t="str">
            <v>Avoidance</v>
          </cell>
        </row>
        <row r="82">
          <cell r="C82" t="str">
            <v>FED package</v>
          </cell>
        </row>
        <row r="84">
          <cell r="C84" t="str">
            <v>Cost of Living</v>
          </cell>
        </row>
        <row r="85">
          <cell r="C85" t="str">
            <v>Memo: Car Parking charges cap</v>
          </cell>
        </row>
        <row r="89">
          <cell r="C89" t="str">
            <v>Supporting marriage in the Tax System (750, 20% up to 100k)</v>
          </cell>
        </row>
        <row r="90">
          <cell r="C90" t="str">
            <v>Political offset to recognising marriage</v>
          </cell>
        </row>
        <row r="92">
          <cell r="C92" t="str">
            <v>Tax Free Childcare</v>
          </cell>
        </row>
        <row r="98">
          <cell r="C98" t="str">
            <v>SBRR extension: Extension to next revaluation 2017 (number from sub)</v>
          </cell>
        </row>
        <row r="99">
          <cell r="C99" t="str">
            <v>Memo: Business Rates: Emptry Property Rate Relief</v>
          </cell>
        </row>
        <row r="100">
          <cell r="C100" t="str">
            <v>Memo: Business Rates: RPI to CPI indexation (number from sub)</v>
          </cell>
        </row>
        <row r="101">
          <cell r="C101" t="str">
            <v xml:space="preserve">Incentivise new occupants in previously empty property </v>
          </cell>
        </row>
        <row r="103">
          <cell r="C103" t="str">
            <v>Annual investment allowance kept at 250k until April 2017, then to £100k</v>
          </cell>
        </row>
        <row r="104">
          <cell r="C104" t="str">
            <v>Memo: NICS employer allowances to £3000 (from PTWP estimate)</v>
          </cell>
        </row>
        <row r="105">
          <cell r="C105" t="str">
            <v>Memo: SME R&amp;D tax credit</v>
          </cell>
        </row>
        <row r="106">
          <cell r="C106" t="str">
            <v>Memo: Alternative Investment Market</v>
          </cell>
        </row>
        <row r="108">
          <cell r="C108" t="str">
            <v>Export Tax credit</v>
          </cell>
        </row>
        <row r="109">
          <cell r="C109" t="str">
            <v>Arts/commercial theatre tax relief (number from option in sub)</v>
          </cell>
        </row>
        <row r="110">
          <cell r="C110" t="str">
            <v>Visual effects tax relief</v>
          </cell>
        </row>
        <row r="112">
          <cell r="C112" t="str">
            <v>Midlands/North package (awaiting detail)</v>
          </cell>
        </row>
        <row r="113">
          <cell r="C113" t="str">
            <v>Memo: Land Value measure (MW advised against)</v>
          </cell>
        </row>
        <row r="116">
          <cell r="C116" t="str">
            <v>Increase to Discretionary Housing Payment Fund</v>
          </cell>
        </row>
        <row r="117">
          <cell r="C117" t="str">
            <v>Memo: Support competition on petrol prices on motorways (DfT might pay for)</v>
          </cell>
        </row>
        <row r="118">
          <cell r="C118" t="str">
            <v xml:space="preserve">Memo: RP: Cap Rail fare increase to RPI +1 (includes TFL) for Parliament (DfT DEL) </v>
          </cell>
        </row>
        <row r="119">
          <cell r="C119" t="str">
            <v>Memo: Fuel Duty freeze to September 14</v>
          </cell>
        </row>
        <row r="122">
          <cell r="C122" t="str">
            <v>Extension of New Enteprise Allowance until March 2016</v>
          </cell>
        </row>
        <row r="127">
          <cell r="C127" t="str">
            <v>Shale Gas pad allowance (will go ahead, costing uncertain until September)</v>
          </cell>
        </row>
        <row r="128">
          <cell r="C128" t="str">
            <v>CPF rate change for coal</v>
          </cell>
        </row>
        <row r="129">
          <cell r="C129" t="str">
            <v>New Climate Change Agreements for data centres giving discount on climate change levy (could go higher depending on sectoral coverage, Ministers keen)</v>
          </cell>
        </row>
        <row r="131">
          <cell r="C131" t="str">
            <v>Memo: Bare boat leasing (potentially low hundreds of millions from 14/15)</v>
          </cell>
        </row>
        <row r="132">
          <cell r="C132" t="str">
            <v xml:space="preserve">Memo: Increasing number of companies entitled to reinvestment relief </v>
          </cell>
        </row>
        <row r="133">
          <cell r="C133" t="str">
            <v>Memo: Lowering APD on flights to the Caribbean</v>
          </cell>
        </row>
        <row r="136">
          <cell r="C136" t="str">
            <v>TME envelope 18-19</v>
          </cell>
        </row>
        <row r="139">
          <cell r="C139" t="str">
            <v>Avoidance package</v>
          </cell>
        </row>
        <row r="140">
          <cell r="C140" t="str">
            <v>Image Rights</v>
          </cell>
        </row>
        <row r="141">
          <cell r="C141" t="str">
            <v>Onshore intermediaries</v>
          </cell>
        </row>
        <row r="142">
          <cell r="C142" t="str">
            <v>Termination payments (likely to be low hundreds)</v>
          </cell>
        </row>
        <row r="143">
          <cell r="C143" t="str">
            <v>Venture Capital Trusts, chnages to share buy-back rules</v>
          </cell>
        </row>
        <row r="144">
          <cell r="C144" t="str">
            <v>HMRC package (likely to be low 100s; possible overlap with Avoidance package)</v>
          </cell>
        </row>
        <row r="145">
          <cell r="C145" t="str">
            <v xml:space="preserve">Memo: HMRC Debt collection proposals </v>
          </cell>
        </row>
        <row r="146">
          <cell r="C146" t="str">
            <v>Tax Credit Debt Recovery</v>
          </cell>
        </row>
        <row r="147">
          <cell r="C147" t="str">
            <v>Pensions/Pensions Tax Relief</v>
          </cell>
        </row>
        <row r="148">
          <cell r="C148" t="str">
            <v>Winter Fuel Payment eligbility for people in hot countries</v>
          </cell>
        </row>
        <row r="149">
          <cell r="C149" t="str">
            <v>Winter Fuel Payment eligbility for higher-rate taxpayers</v>
          </cell>
        </row>
      </sheetData>
      <sheetData sheetId="5" refreshError="1"/>
      <sheetData sheetId="6">
        <row r="4">
          <cell r="E4" t="str">
            <v>2010-11</v>
          </cell>
        </row>
      </sheetData>
      <sheetData sheetId="7">
        <row r="5">
          <cell r="N5" t="str">
            <v>BUD13R3</v>
          </cell>
        </row>
      </sheetData>
      <sheetData sheetId="8" refreshError="1"/>
      <sheetData sheetId="9">
        <row r="1">
          <cell r="A1" t="str">
            <v>Forecast input</v>
          </cell>
        </row>
      </sheetData>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gt;"/>
      <sheetName val="Data"/>
      <sheetName val="Classification"/>
      <sheetName val="PSAT Capital Reconciliation"/>
      <sheetName val="PSAT Current Reconciliation"/>
      <sheetName val="PEF_LOADFILE 03 Mar"/>
      <sheetName val="Dept AMEsum"/>
      <sheetName val="DELsum"/>
      <sheetName val="PC DELsum"/>
      <sheetName val="DOMINANTdl "/>
      <sheetName val="Queries --&gt;"/>
      <sheetName val="Ftabs Query"/>
      <sheetName val="NA Query"/>
      <sheetName val="New DEL Query"/>
      <sheetName val="Mod Query"/>
      <sheetName val="AA Query"/>
      <sheetName val="Calcs --&gt;"/>
      <sheetName val="Calculations"/>
      <sheetName val="LA Current"/>
      <sheetName val="LA Cap"/>
      <sheetName val="Outputs --&gt;"/>
      <sheetName val="Ftabs input"/>
      <sheetName val="TME2"/>
      <sheetName val="TME"/>
      <sheetName val="PSAT2"/>
      <sheetName val="New AA table"/>
      <sheetName val="Model ---&gt;"/>
      <sheetName val="Mod input"/>
      <sheetName val="Model BEFORE input"/>
      <sheetName val="Upload"/>
      <sheetName val=" Model AFTER input"/>
      <sheetName val="Mod input - Model AFTER input"/>
      <sheetName val="Other---&gt;"/>
      <sheetName val="New PSCE, PSNI tables"/>
      <sheetName val="Conversion from old tables"/>
      <sheetName val="Admin---&gt;"/>
      <sheetName val="Notes"/>
      <sheetName val="EC codes"/>
    </sheetNames>
    <sheetDataSet>
      <sheetData sheetId="0"/>
      <sheetData sheetId="1"/>
      <sheetData sheetId="2"/>
      <sheetData sheetId="3"/>
      <sheetData sheetId="4"/>
      <sheetData sheetId="5"/>
      <sheetData sheetId="6">
        <row r="2">
          <cell r="A2" t="str">
            <v>Empty</v>
          </cell>
          <cell r="B2" t="str">
            <v>Capital grants to and from the private sector</v>
          </cell>
          <cell r="C2" t="str">
            <v>Student loans</v>
          </cell>
          <cell r="D2">
            <v>0</v>
          </cell>
          <cell r="E2">
            <v>0</v>
          </cell>
          <cell r="F2">
            <v>0</v>
          </cell>
          <cell r="G2">
            <v>0</v>
          </cell>
          <cell r="H2">
            <v>-0.13900000000000001</v>
          </cell>
          <cell r="I2">
            <v>0.72899999999999998</v>
          </cell>
          <cell r="J2">
            <v>0</v>
          </cell>
          <cell r="K2">
            <v>0</v>
          </cell>
          <cell r="L2">
            <v>0</v>
          </cell>
        </row>
        <row r="3">
          <cell r="A3" t="str">
            <v>Empty</v>
          </cell>
          <cell r="B3" t="str">
            <v>Cegs (Consumption)</v>
          </cell>
          <cell r="C3" t="str">
            <v>Other departmental expenditure</v>
          </cell>
          <cell r="D3">
            <v>0</v>
          </cell>
          <cell r="E3">
            <v>0</v>
          </cell>
          <cell r="F3">
            <v>0</v>
          </cell>
          <cell r="G3">
            <v>-1E-3</v>
          </cell>
          <cell r="H3">
            <v>0.28199999999999997</v>
          </cell>
          <cell r="I3">
            <v>0.11799999999999999</v>
          </cell>
          <cell r="J3">
            <v>1.159</v>
          </cell>
          <cell r="K3">
            <v>1.2210000000000001</v>
          </cell>
          <cell r="L3">
            <v>0.46899999999999997</v>
          </cell>
        </row>
        <row r="4">
          <cell r="A4" t="str">
            <v>Empty</v>
          </cell>
          <cell r="B4" t="str">
            <v>Cegs (Consumption)</v>
          </cell>
          <cell r="C4" t="str">
            <v>Student loans</v>
          </cell>
          <cell r="D4">
            <v>0</v>
          </cell>
          <cell r="E4">
            <v>0</v>
          </cell>
          <cell r="F4">
            <v>0</v>
          </cell>
          <cell r="G4">
            <v>0</v>
          </cell>
          <cell r="H4">
            <v>0</v>
          </cell>
          <cell r="I4">
            <v>0</v>
          </cell>
          <cell r="J4">
            <v>1.5529999999999999</v>
          </cell>
          <cell r="K4">
            <v>-0.59099999999999997</v>
          </cell>
          <cell r="L4">
            <v>0</v>
          </cell>
        </row>
        <row r="5">
          <cell r="A5" t="str">
            <v>Empty</v>
          </cell>
          <cell r="B5" t="str">
            <v>GDFCF</v>
          </cell>
          <cell r="C5" t="str">
            <v>Other departmental expenditure</v>
          </cell>
          <cell r="D5">
            <v>0</v>
          </cell>
          <cell r="E5">
            <v>0</v>
          </cell>
          <cell r="F5">
            <v>0</v>
          </cell>
          <cell r="G5">
            <v>-4.8000000000000001E-2</v>
          </cell>
          <cell r="H5">
            <v>0.22500000000000001</v>
          </cell>
          <cell r="I5">
            <v>1.2E-2</v>
          </cell>
          <cell r="J5">
            <v>9.8000000000000004E-2</v>
          </cell>
          <cell r="K5">
            <v>0</v>
          </cell>
          <cell r="L5">
            <v>0</v>
          </cell>
        </row>
        <row r="6">
          <cell r="A6" t="str">
            <v>Empty</v>
          </cell>
          <cell r="B6" t="str">
            <v>Other - not PSCE or PSNI</v>
          </cell>
          <cell r="C6" t="str">
            <v>Other departmental expenditure</v>
          </cell>
          <cell r="D6">
            <v>0</v>
          </cell>
          <cell r="E6">
            <v>0</v>
          </cell>
          <cell r="F6">
            <v>0</v>
          </cell>
          <cell r="G6">
            <v>-6.7069999999999999</v>
          </cell>
          <cell r="H6">
            <v>0</v>
          </cell>
          <cell r="I6">
            <v>0</v>
          </cell>
          <cell r="J6">
            <v>0</v>
          </cell>
          <cell r="K6">
            <v>0</v>
          </cell>
          <cell r="L6">
            <v>0</v>
          </cell>
        </row>
        <row r="7">
          <cell r="A7" t="str">
            <v>Empty</v>
          </cell>
          <cell r="B7" t="str">
            <v>Other current grants</v>
          </cell>
          <cell r="C7" t="str">
            <v>Other departmental expenditure</v>
          </cell>
          <cell r="D7">
            <v>0</v>
          </cell>
          <cell r="E7">
            <v>0</v>
          </cell>
          <cell r="F7">
            <v>0</v>
          </cell>
          <cell r="G7">
            <v>0.48199999999999998</v>
          </cell>
          <cell r="H7">
            <v>0.128</v>
          </cell>
          <cell r="I7">
            <v>0</v>
          </cell>
          <cell r="J7">
            <v>-0.76400000000000001</v>
          </cell>
          <cell r="K7">
            <v>-8.9999999999999993E-3</v>
          </cell>
          <cell r="L7">
            <v>0</v>
          </cell>
        </row>
        <row r="8">
          <cell r="A8" t="str">
            <v>Empty</v>
          </cell>
          <cell r="B8" t="str">
            <v>Subsidies</v>
          </cell>
          <cell r="C8" t="str">
            <v>Other departmental expenditure</v>
          </cell>
          <cell r="D8">
            <v>0</v>
          </cell>
          <cell r="E8">
            <v>0</v>
          </cell>
          <cell r="F8">
            <v>0</v>
          </cell>
          <cell r="G8">
            <v>0</v>
          </cell>
          <cell r="H8">
            <v>0</v>
          </cell>
          <cell r="I8">
            <v>0</v>
          </cell>
          <cell r="J8">
            <v>0.15</v>
          </cell>
          <cell r="K8">
            <v>0.16</v>
          </cell>
          <cell r="L8">
            <v>0.18</v>
          </cell>
        </row>
        <row r="9">
          <cell r="A9" t="str">
            <v>Empty</v>
          </cell>
          <cell r="B9" t="str">
            <v>(blank)</v>
          </cell>
          <cell r="C9" t="str">
            <v>Other departmental expenditure</v>
          </cell>
          <cell r="D9">
            <v>0</v>
          </cell>
          <cell r="E9">
            <v>0</v>
          </cell>
          <cell r="F9">
            <v>0</v>
          </cell>
          <cell r="G9">
            <v>0</v>
          </cell>
          <cell r="H9">
            <v>0</v>
          </cell>
          <cell r="I9">
            <v>0</v>
          </cell>
          <cell r="J9">
            <v>0</v>
          </cell>
          <cell r="K9">
            <v>0</v>
          </cell>
          <cell r="L9">
            <v>0</v>
          </cell>
        </row>
        <row r="10">
          <cell r="A10" t="str">
            <v>LEVA</v>
          </cell>
          <cell r="B10" t="str">
            <v>Net current grants abroad</v>
          </cell>
          <cell r="C10" t="str">
            <v>Other departmental expenditure</v>
          </cell>
          <cell r="D10">
            <v>0</v>
          </cell>
          <cell r="E10">
            <v>0</v>
          </cell>
          <cell r="F10">
            <v>0</v>
          </cell>
          <cell r="G10">
            <v>-45.695</v>
          </cell>
          <cell r="H10">
            <v>-55.484999999999999</v>
          </cell>
          <cell r="I10">
            <v>-55.746000000000002</v>
          </cell>
          <cell r="J10">
            <v>-48.002000000000002</v>
          </cell>
          <cell r="K10">
            <v>-48.186999999999998</v>
          </cell>
          <cell r="L10">
            <v>0</v>
          </cell>
        </row>
        <row r="11">
          <cell r="A11" t="str">
            <v>UCLA</v>
          </cell>
          <cell r="B11" t="str">
            <v>Subsidies</v>
          </cell>
          <cell r="C11" t="str">
            <v>Other departmental expenditure</v>
          </cell>
          <cell r="D11">
            <v>0</v>
          </cell>
          <cell r="E11">
            <v>0</v>
          </cell>
          <cell r="F11">
            <v>0</v>
          </cell>
          <cell r="G11">
            <v>0</v>
          </cell>
          <cell r="H11">
            <v>0</v>
          </cell>
          <cell r="I11">
            <v>0</v>
          </cell>
          <cell r="J11">
            <v>0</v>
          </cell>
          <cell r="K11">
            <v>0</v>
          </cell>
          <cell r="L11">
            <v>0</v>
          </cell>
        </row>
        <row r="12">
          <cell r="A12" t="str">
            <v>SFAV</v>
          </cell>
          <cell r="B12" t="str">
            <v>Financial transactions</v>
          </cell>
          <cell r="C12" t="str">
            <v>Other departmental expenditure</v>
          </cell>
          <cell r="D12">
            <v>0</v>
          </cell>
          <cell r="E12">
            <v>0</v>
          </cell>
          <cell r="F12">
            <v>0</v>
          </cell>
          <cell r="G12">
            <v>0</v>
          </cell>
          <cell r="H12">
            <v>0</v>
          </cell>
          <cell r="I12">
            <v>0</v>
          </cell>
          <cell r="J12">
            <v>0</v>
          </cell>
          <cell r="K12">
            <v>0</v>
          </cell>
          <cell r="L12">
            <v>0</v>
          </cell>
        </row>
        <row r="13">
          <cell r="A13" t="str">
            <v>ACHB</v>
          </cell>
          <cell r="B13" t="str">
            <v>GDFCF</v>
          </cell>
          <cell r="C13" t="str">
            <v>Other departmental expenditure</v>
          </cell>
          <cell r="D13">
            <v>0</v>
          </cell>
          <cell r="E13">
            <v>0</v>
          </cell>
          <cell r="F13">
            <v>0</v>
          </cell>
          <cell r="G13">
            <v>0</v>
          </cell>
          <cell r="H13">
            <v>0</v>
          </cell>
          <cell r="I13">
            <v>-709</v>
          </cell>
          <cell r="J13">
            <v>0</v>
          </cell>
          <cell r="K13">
            <v>0</v>
          </cell>
          <cell r="L13">
            <v>0</v>
          </cell>
        </row>
        <row r="14">
          <cell r="A14" t="str">
            <v>AODT</v>
          </cell>
          <cell r="B14" t="str">
            <v>Capital grants (net) within the public sector</v>
          </cell>
          <cell r="C14" t="str">
            <v>Other departmental expenditure</v>
          </cell>
          <cell r="D14">
            <v>0</v>
          </cell>
          <cell r="E14">
            <v>0</v>
          </cell>
          <cell r="F14">
            <v>610.26</v>
          </cell>
          <cell r="G14">
            <v>368.113</v>
          </cell>
          <cell r="H14">
            <v>542.90300000000002</v>
          </cell>
          <cell r="I14">
            <v>1212.864</v>
          </cell>
          <cell r="J14">
            <v>516.44799999999998</v>
          </cell>
          <cell r="K14">
            <v>170.73599999999999</v>
          </cell>
          <cell r="L14">
            <v>842.97299999999996</v>
          </cell>
        </row>
        <row r="15">
          <cell r="A15" t="str">
            <v>BBCI</v>
          </cell>
          <cell r="B15" t="str">
            <v>Other - not PSCE or PSNI</v>
          </cell>
          <cell r="C15" t="str">
            <v>BBC domestic services</v>
          </cell>
          <cell r="D15">
            <v>0</v>
          </cell>
          <cell r="E15">
            <v>0</v>
          </cell>
          <cell r="F15">
            <v>-151</v>
          </cell>
          <cell r="G15">
            <v>-144</v>
          </cell>
          <cell r="H15">
            <v>-85</v>
          </cell>
          <cell r="I15">
            <v>-43</v>
          </cell>
          <cell r="J15">
            <v>-68.8</v>
          </cell>
          <cell r="K15">
            <v>-63</v>
          </cell>
          <cell r="L15">
            <v>-72</v>
          </cell>
        </row>
        <row r="16">
          <cell r="A16" t="str">
            <v>BBCK</v>
          </cell>
          <cell r="B16" t="str">
            <v>GDFCF</v>
          </cell>
          <cell r="C16" t="str">
            <v>BBC domestic services</v>
          </cell>
          <cell r="D16">
            <v>0</v>
          </cell>
          <cell r="E16">
            <v>0</v>
          </cell>
          <cell r="F16">
            <v>78</v>
          </cell>
          <cell r="G16">
            <v>94</v>
          </cell>
          <cell r="H16">
            <v>103</v>
          </cell>
          <cell r="I16">
            <v>85</v>
          </cell>
          <cell r="J16">
            <v>81.099999999999994</v>
          </cell>
          <cell r="K16">
            <v>123</v>
          </cell>
          <cell r="L16">
            <v>114</v>
          </cell>
        </row>
        <row r="17">
          <cell r="A17" t="str">
            <v>BBCP</v>
          </cell>
          <cell r="B17" t="str">
            <v>Cegs (Consumption)</v>
          </cell>
          <cell r="C17" t="str">
            <v>BBC domestic services</v>
          </cell>
          <cell r="D17">
            <v>0</v>
          </cell>
          <cell r="E17">
            <v>0</v>
          </cell>
          <cell r="F17">
            <v>2157</v>
          </cell>
          <cell r="G17">
            <v>2279</v>
          </cell>
          <cell r="H17">
            <v>2411</v>
          </cell>
          <cell r="I17">
            <v>2375</v>
          </cell>
          <cell r="J17">
            <v>2409.6999999999998</v>
          </cell>
          <cell r="K17">
            <v>2279</v>
          </cell>
          <cell r="L17">
            <v>2181</v>
          </cell>
        </row>
        <row r="18">
          <cell r="A18" t="str">
            <v>BBCS</v>
          </cell>
          <cell r="B18" t="str">
            <v>Other - not PSCE or PSNI</v>
          </cell>
          <cell r="C18" t="str">
            <v>Other departmental expenditure</v>
          </cell>
          <cell r="D18">
            <v>0</v>
          </cell>
          <cell r="E18">
            <v>0</v>
          </cell>
          <cell r="F18">
            <v>-431</v>
          </cell>
          <cell r="G18">
            <v>-458</v>
          </cell>
          <cell r="H18">
            <v>-480</v>
          </cell>
          <cell r="I18">
            <v>-502</v>
          </cell>
          <cell r="J18">
            <v>-532</v>
          </cell>
          <cell r="K18">
            <v>-537</v>
          </cell>
          <cell r="L18">
            <v>-555</v>
          </cell>
        </row>
        <row r="19">
          <cell r="A19" t="str">
            <v>BBCW</v>
          </cell>
          <cell r="B19" t="str">
            <v>Cegs (Consumption)</v>
          </cell>
          <cell r="C19" t="str">
            <v>BBC domestic services</v>
          </cell>
          <cell r="D19">
            <v>0</v>
          </cell>
          <cell r="E19">
            <v>0</v>
          </cell>
          <cell r="F19">
            <v>910</v>
          </cell>
          <cell r="G19">
            <v>931.7</v>
          </cell>
          <cell r="H19">
            <v>916</v>
          </cell>
          <cell r="I19">
            <v>1097.8</v>
          </cell>
          <cell r="J19">
            <v>975.3</v>
          </cell>
          <cell r="K19">
            <v>1248</v>
          </cell>
          <cell r="L19">
            <v>1194</v>
          </cell>
        </row>
        <row r="20">
          <cell r="A20" t="str">
            <v>BNK1</v>
          </cell>
          <cell r="B20" t="str">
            <v>Capital grants to and from the private sector</v>
          </cell>
          <cell r="C20" t="str">
            <v>Other departmental expenditure</v>
          </cell>
          <cell r="D20">
            <v>0</v>
          </cell>
          <cell r="E20">
            <v>0</v>
          </cell>
          <cell r="F20">
            <v>0</v>
          </cell>
          <cell r="G20">
            <v>0</v>
          </cell>
          <cell r="H20">
            <v>0</v>
          </cell>
          <cell r="I20">
            <v>0</v>
          </cell>
          <cell r="J20">
            <v>9361</v>
          </cell>
          <cell r="K20">
            <v>4524</v>
          </cell>
          <cell r="L20">
            <v>0</v>
          </cell>
        </row>
        <row r="21">
          <cell r="A21" t="str">
            <v>BNK2</v>
          </cell>
          <cell r="B21" t="str">
            <v>Capital grants to and from the private sector</v>
          </cell>
          <cell r="C21" t="str">
            <v>Other departmental expenditure</v>
          </cell>
          <cell r="D21">
            <v>0</v>
          </cell>
          <cell r="E21">
            <v>0</v>
          </cell>
          <cell r="F21">
            <v>0</v>
          </cell>
          <cell r="G21">
            <v>0</v>
          </cell>
          <cell r="H21">
            <v>0</v>
          </cell>
          <cell r="I21">
            <v>0</v>
          </cell>
          <cell r="K21">
            <v>0</v>
          </cell>
          <cell r="L21">
            <v>0</v>
          </cell>
        </row>
        <row r="22">
          <cell r="A22" t="str">
            <v>BNKF</v>
          </cell>
          <cell r="B22" t="str">
            <v>Fin trans - net lending to PCs</v>
          </cell>
          <cell r="C22" t="str">
            <v>Other departmental expenditure</v>
          </cell>
          <cell r="D22">
            <v>0</v>
          </cell>
          <cell r="E22">
            <v>0</v>
          </cell>
          <cell r="F22">
            <v>0</v>
          </cell>
          <cell r="G22">
            <v>0</v>
          </cell>
          <cell r="H22">
            <v>0</v>
          </cell>
          <cell r="I22">
            <v>0</v>
          </cell>
          <cell r="J22">
            <v>0</v>
          </cell>
          <cell r="K22">
            <v>0</v>
          </cell>
          <cell r="L22">
            <v>0</v>
          </cell>
        </row>
        <row r="23">
          <cell r="A23" t="str">
            <v>BNKF</v>
          </cell>
          <cell r="B23" t="str">
            <v>Financial transactions</v>
          </cell>
          <cell r="C23" t="str">
            <v>Other departmental expenditure</v>
          </cell>
          <cell r="D23">
            <v>0</v>
          </cell>
          <cell r="E23">
            <v>0</v>
          </cell>
          <cell r="F23">
            <v>0</v>
          </cell>
          <cell r="G23">
            <v>0</v>
          </cell>
          <cell r="H23">
            <v>14.409000000000001</v>
          </cell>
          <cell r="I23">
            <v>7.9640000000000004</v>
          </cell>
          <cell r="J23">
            <v>7.1370000000024447</v>
          </cell>
          <cell r="K23">
            <v>6.1390000000028522</v>
          </cell>
          <cell r="L23">
            <v>-7611.7849999999999</v>
          </cell>
        </row>
        <row r="24">
          <cell r="A24" t="str">
            <v>BNKF</v>
          </cell>
          <cell r="B24" t="str">
            <v>Other - not PSCE or PSNI</v>
          </cell>
          <cell r="C24" t="str">
            <v>Other departmental expenditure</v>
          </cell>
          <cell r="D24">
            <v>0</v>
          </cell>
          <cell r="E24">
            <v>0</v>
          </cell>
          <cell r="F24">
            <v>0</v>
          </cell>
          <cell r="G24">
            <v>0</v>
          </cell>
          <cell r="H24">
            <v>0</v>
          </cell>
          <cell r="I24">
            <v>0</v>
          </cell>
          <cell r="J24">
            <v>0</v>
          </cell>
          <cell r="K24">
            <v>-951.11300000000006</v>
          </cell>
          <cell r="L24">
            <v>108.10199999999998</v>
          </cell>
        </row>
        <row r="25">
          <cell r="A25" t="str">
            <v>BOED</v>
          </cell>
          <cell r="B25" t="str">
            <v>Other - not PSCE or PSNI</v>
          </cell>
          <cell r="C25" t="str">
            <v>Other departmental expenditure</v>
          </cell>
          <cell r="D25">
            <v>0</v>
          </cell>
          <cell r="E25">
            <v>0</v>
          </cell>
          <cell r="F25">
            <v>-37.866999999999997</v>
          </cell>
          <cell r="G25">
            <v>0</v>
          </cell>
          <cell r="H25">
            <v>0</v>
          </cell>
          <cell r="I25">
            <v>0</v>
          </cell>
          <cell r="J25">
            <v>0</v>
          </cell>
          <cell r="K25">
            <v>0</v>
          </cell>
          <cell r="L25">
            <v>-62.764000000000003</v>
          </cell>
        </row>
        <row r="26">
          <cell r="A26" t="str">
            <v>CART</v>
          </cell>
          <cell r="B26" t="str">
            <v>Other current grants</v>
          </cell>
          <cell r="C26" t="str">
            <v>Other departmental expenditure</v>
          </cell>
          <cell r="D26">
            <v>0</v>
          </cell>
          <cell r="E26">
            <v>0</v>
          </cell>
          <cell r="F26">
            <v>0</v>
          </cell>
          <cell r="G26">
            <v>243.31899999999999</v>
          </cell>
          <cell r="H26">
            <v>298.77100000000002</v>
          </cell>
          <cell r="I26">
            <v>139.673</v>
          </cell>
          <cell r="J26">
            <v>199.7</v>
          </cell>
          <cell r="K26">
            <v>119.785</v>
          </cell>
          <cell r="L26">
            <v>0</v>
          </cell>
        </row>
        <row r="27">
          <cell r="A27" t="str">
            <v>CHTF</v>
          </cell>
          <cell r="B27" t="str">
            <v>Capital grants to and from the private sector</v>
          </cell>
          <cell r="C27" t="str">
            <v>Other departmental expenditure</v>
          </cell>
          <cell r="D27">
            <v>0</v>
          </cell>
          <cell r="E27">
            <v>0</v>
          </cell>
          <cell r="F27">
            <v>0</v>
          </cell>
          <cell r="G27">
            <v>443.91800000000001</v>
          </cell>
          <cell r="H27">
            <v>256.40699999999998</v>
          </cell>
          <cell r="I27">
            <v>211.88499999999999</v>
          </cell>
          <cell r="J27">
            <v>296.39800000000002</v>
          </cell>
          <cell r="K27">
            <v>386.99299999999999</v>
          </cell>
          <cell r="L27">
            <v>340.673</v>
          </cell>
        </row>
        <row r="28">
          <cell r="A28" t="str">
            <v>COIN</v>
          </cell>
          <cell r="B28" t="str">
            <v>Cegs (Consumption)</v>
          </cell>
          <cell r="C28" t="str">
            <v>Other departmental expenditure</v>
          </cell>
          <cell r="D28">
            <v>0</v>
          </cell>
          <cell r="E28">
            <v>0</v>
          </cell>
          <cell r="F28">
            <v>12.768000000000001</v>
          </cell>
          <cell r="G28">
            <v>15.004</v>
          </cell>
          <cell r="H28">
            <v>23.445</v>
          </cell>
          <cell r="I28">
            <v>22.777000000000001</v>
          </cell>
          <cell r="J28">
            <v>23.713000000000001</v>
          </cell>
          <cell r="K28">
            <v>11.874000000000001</v>
          </cell>
          <cell r="L28">
            <v>19.091999999999999</v>
          </cell>
        </row>
        <row r="29">
          <cell r="A29" t="str">
            <v>COL1</v>
          </cell>
          <cell r="B29" t="str">
            <v>Net social benefits</v>
          </cell>
          <cell r="C29" t="str">
            <v>Other departmental expenditure</v>
          </cell>
          <cell r="D29">
            <v>0</v>
          </cell>
          <cell r="E29">
            <v>0</v>
          </cell>
          <cell r="F29">
            <v>873.22</v>
          </cell>
          <cell r="G29">
            <v>1036.673</v>
          </cell>
          <cell r="H29">
            <v>823.49400000000003</v>
          </cell>
          <cell r="I29">
            <v>696.91099999999994</v>
          </cell>
          <cell r="J29">
            <v>299.41000000000003</v>
          </cell>
          <cell r="K29">
            <v>155.602</v>
          </cell>
          <cell r="L29">
            <v>35.027000000000001</v>
          </cell>
        </row>
        <row r="30">
          <cell r="A30" t="str">
            <v>COL2</v>
          </cell>
          <cell r="B30" t="str">
            <v>Cegs (Consumption)</v>
          </cell>
          <cell r="C30" t="str">
            <v>Other departmental expenditure</v>
          </cell>
          <cell r="D30">
            <v>0</v>
          </cell>
          <cell r="E30">
            <v>0</v>
          </cell>
          <cell r="F30">
            <v>-3.0790000000000002</v>
          </cell>
          <cell r="G30">
            <v>3.0139999999999998</v>
          </cell>
          <cell r="H30">
            <v>1.96</v>
          </cell>
          <cell r="I30">
            <v>-70.149000000000001</v>
          </cell>
          <cell r="J30">
            <v>52.170999999999999</v>
          </cell>
          <cell r="K30">
            <v>1.0940000000000001</v>
          </cell>
          <cell r="L30">
            <v>29.994</v>
          </cell>
        </row>
        <row r="31">
          <cell r="A31" t="str">
            <v>COTC</v>
          </cell>
          <cell r="B31" t="str">
            <v>Subsidies</v>
          </cell>
          <cell r="C31" t="str">
            <v>Other departmental expenditure</v>
          </cell>
          <cell r="D31">
            <v>0</v>
          </cell>
          <cell r="E31">
            <v>0</v>
          </cell>
          <cell r="F31">
            <v>224</v>
          </cell>
          <cell r="G31">
            <v>140.958</v>
          </cell>
          <cell r="H31">
            <v>148.46</v>
          </cell>
          <cell r="I31">
            <v>268.29399999999998</v>
          </cell>
          <cell r="J31">
            <v>287.56</v>
          </cell>
          <cell r="K31">
            <v>272.803</v>
          </cell>
          <cell r="L31">
            <v>308.32900000000001</v>
          </cell>
        </row>
        <row r="32">
          <cell r="A32" t="str">
            <v>CSER</v>
          </cell>
          <cell r="B32" t="str">
            <v>Cegs (Consumption)</v>
          </cell>
          <cell r="C32" t="str">
            <v>Other departmental expenditure</v>
          </cell>
          <cell r="D32">
            <v>0</v>
          </cell>
          <cell r="E32">
            <v>0</v>
          </cell>
          <cell r="F32">
            <v>23</v>
          </cell>
          <cell r="G32">
            <v>20.759</v>
          </cell>
          <cell r="H32">
            <v>12.759</v>
          </cell>
          <cell r="I32">
            <v>8.3460000000000001</v>
          </cell>
          <cell r="J32">
            <v>8.2590000000000003</v>
          </cell>
          <cell r="K32">
            <v>8.2590000000000003</v>
          </cell>
          <cell r="L32">
            <v>0</v>
          </cell>
        </row>
        <row r="33">
          <cell r="A33" t="str">
            <v>DHPF</v>
          </cell>
          <cell r="B33" t="str">
            <v>Financial transactions</v>
          </cell>
          <cell r="C33" t="str">
            <v>Other departmental expenditure</v>
          </cell>
          <cell r="D33">
            <v>0</v>
          </cell>
          <cell r="E33">
            <v>0</v>
          </cell>
          <cell r="F33">
            <v>-0.38700000000000001</v>
          </cell>
          <cell r="G33">
            <v>354.66699999999997</v>
          </cell>
          <cell r="H33">
            <v>66.058000000000007</v>
          </cell>
          <cell r="I33">
            <v>12.105</v>
          </cell>
          <cell r="J33">
            <v>-15.569000000000001</v>
          </cell>
          <cell r="K33">
            <v>-15.108000000000001</v>
          </cell>
          <cell r="L33">
            <v>0</v>
          </cell>
        </row>
        <row r="34">
          <cell r="A34" t="str">
            <v>DTIA</v>
          </cell>
          <cell r="B34">
            <v>0</v>
          </cell>
          <cell r="C34">
            <v>0</v>
          </cell>
          <cell r="D34">
            <v>0</v>
          </cell>
          <cell r="E34">
            <v>0</v>
          </cell>
          <cell r="F34">
            <v>0</v>
          </cell>
          <cell r="G34">
            <v>2.149</v>
          </cell>
          <cell r="H34">
            <v>2.2570000000000001</v>
          </cell>
          <cell r="I34">
            <v>2.3650000000000002</v>
          </cell>
          <cell r="J34">
            <v>2.3650000000000002</v>
          </cell>
          <cell r="K34">
            <v>2.3650000000000002</v>
          </cell>
          <cell r="L34">
            <v>2.3650000000000002</v>
          </cell>
        </row>
        <row r="35">
          <cell r="A35" t="str">
            <v>DTIP</v>
          </cell>
          <cell r="B35" t="str">
            <v>Other current grants</v>
          </cell>
          <cell r="C35" t="str">
            <v>Other departmental expenditure</v>
          </cell>
          <cell r="D35">
            <v>0</v>
          </cell>
          <cell r="E35">
            <v>0</v>
          </cell>
          <cell r="F35">
            <v>186.43600000000001</v>
          </cell>
          <cell r="G35">
            <v>252.733</v>
          </cell>
          <cell r="H35">
            <v>204.643</v>
          </cell>
          <cell r="I35">
            <v>173.77199999999999</v>
          </cell>
          <cell r="J35">
            <v>391.91800000000001</v>
          </cell>
          <cell r="K35">
            <v>491.25299999999999</v>
          </cell>
          <cell r="L35">
            <v>396.34100000000001</v>
          </cell>
        </row>
        <row r="36">
          <cell r="A36" t="str">
            <v>EGDC</v>
          </cell>
          <cell r="B36" t="str">
            <v>Subsidies</v>
          </cell>
          <cell r="C36" t="str">
            <v>Other departmental expenditure</v>
          </cell>
          <cell r="D36">
            <v>0</v>
          </cell>
          <cell r="E36">
            <v>0</v>
          </cell>
          <cell r="F36">
            <v>-50.411999999999999</v>
          </cell>
          <cell r="G36">
            <v>-20.571000000000002</v>
          </cell>
          <cell r="H36">
            <v>-42.085000000000001</v>
          </cell>
          <cell r="I36">
            <v>-19.521000000000001</v>
          </cell>
          <cell r="J36">
            <v>-34.953000000000003</v>
          </cell>
          <cell r="K36">
            <v>-31.986999999999998</v>
          </cell>
          <cell r="L36">
            <v>20.731000000000002</v>
          </cell>
        </row>
        <row r="37">
          <cell r="A37" t="str">
            <v>EGDL</v>
          </cell>
          <cell r="B37" t="str">
            <v>Financial transactions</v>
          </cell>
          <cell r="C37" t="str">
            <v>Other departmental expenditure</v>
          </cell>
          <cell r="D37">
            <v>0</v>
          </cell>
          <cell r="E37">
            <v>0</v>
          </cell>
          <cell r="F37">
            <v>-533.79</v>
          </cell>
          <cell r="G37">
            <v>-397.58499999999998</v>
          </cell>
          <cell r="H37">
            <v>-477.34300000000002</v>
          </cell>
          <cell r="I37">
            <v>-296.399</v>
          </cell>
          <cell r="J37">
            <v>-209.625</v>
          </cell>
          <cell r="K37">
            <v>-161.935</v>
          </cell>
          <cell r="L37">
            <v>-99.772000000000006</v>
          </cell>
        </row>
        <row r="38">
          <cell r="A38" t="str">
            <v>EGDS</v>
          </cell>
          <cell r="B38" t="str">
            <v>Other - not PSCE or PSNI</v>
          </cell>
          <cell r="C38" t="str">
            <v>Other departmental expenditure</v>
          </cell>
          <cell r="D38">
            <v>0</v>
          </cell>
          <cell r="E38">
            <v>0</v>
          </cell>
          <cell r="F38">
            <v>0</v>
          </cell>
          <cell r="G38">
            <v>87.100999999999999</v>
          </cell>
          <cell r="H38">
            <v>-286.24699999999996</v>
          </cell>
          <cell r="I38">
            <v>-473.76799999999997</v>
          </cell>
          <cell r="J38">
            <v>-448.976</v>
          </cell>
          <cell r="K38">
            <v>571.14199999999994</v>
          </cell>
          <cell r="L38">
            <v>231.18799999999999</v>
          </cell>
        </row>
        <row r="39">
          <cell r="A39" t="str">
            <v>EGIR</v>
          </cell>
          <cell r="B39" t="str">
            <v>Other - not PSCE or PSNI</v>
          </cell>
          <cell r="C39" t="str">
            <v>Other departmental expenditure</v>
          </cell>
          <cell r="D39">
            <v>0</v>
          </cell>
          <cell r="E39">
            <v>0</v>
          </cell>
          <cell r="F39">
            <v>-174.99600000000001</v>
          </cell>
          <cell r="G39">
            <v>-116.489</v>
          </cell>
          <cell r="H39">
            <v>0</v>
          </cell>
          <cell r="I39">
            <v>0</v>
          </cell>
          <cell r="J39">
            <v>0</v>
          </cell>
          <cell r="K39">
            <v>0</v>
          </cell>
          <cell r="L39">
            <v>0</v>
          </cell>
        </row>
        <row r="40">
          <cell r="A40" t="str">
            <v>EMLA</v>
          </cell>
          <cell r="B40">
            <v>0</v>
          </cell>
          <cell r="C40">
            <v>0</v>
          </cell>
          <cell r="D40">
            <v>0</v>
          </cell>
          <cell r="E40">
            <v>0</v>
          </cell>
          <cell r="F40">
            <v>0</v>
          </cell>
          <cell r="G40">
            <v>0</v>
          </cell>
          <cell r="H40">
            <v>0</v>
          </cell>
          <cell r="I40">
            <v>0</v>
          </cell>
          <cell r="J40">
            <v>0</v>
          </cell>
          <cell r="K40">
            <v>0</v>
          </cell>
          <cell r="L40">
            <v>0</v>
          </cell>
        </row>
        <row r="41">
          <cell r="A41" t="str">
            <v>EMLS</v>
          </cell>
          <cell r="B41" t="str">
            <v>Other current grants</v>
          </cell>
          <cell r="C41" t="str">
            <v>Other departmental expenditure</v>
          </cell>
          <cell r="D41">
            <v>0</v>
          </cell>
          <cell r="E41">
            <v>0</v>
          </cell>
          <cell r="F41">
            <v>0</v>
          </cell>
          <cell r="G41">
            <v>0</v>
          </cell>
          <cell r="H41">
            <v>27.588999999999999</v>
          </cell>
          <cell r="I41">
            <v>0</v>
          </cell>
          <cell r="J41">
            <v>0</v>
          </cell>
          <cell r="K41">
            <v>0</v>
          </cell>
          <cell r="L41">
            <v>0</v>
          </cell>
        </row>
        <row r="42">
          <cell r="A42" t="str">
            <v>FEES</v>
          </cell>
          <cell r="B42" t="str">
            <v>Cegs (Consumption)</v>
          </cell>
          <cell r="C42" t="str">
            <v>Other departmental expenditure</v>
          </cell>
          <cell r="D42">
            <v>0</v>
          </cell>
          <cell r="E42">
            <v>0</v>
          </cell>
          <cell r="F42">
            <v>0</v>
          </cell>
          <cell r="G42">
            <v>0</v>
          </cell>
          <cell r="H42">
            <v>0</v>
          </cell>
          <cell r="I42">
            <v>0</v>
          </cell>
          <cell r="J42">
            <v>-1048.606</v>
          </cell>
          <cell r="K42">
            <v>-1309.4849999999999</v>
          </cell>
          <cell r="L42">
            <v>-1843.9349999999999</v>
          </cell>
        </row>
        <row r="43">
          <cell r="A43" t="str">
            <v>HIPG</v>
          </cell>
          <cell r="B43" t="str">
            <v>Net social benefits</v>
          </cell>
          <cell r="C43" t="str">
            <v>Other departmental expenditure</v>
          </cell>
          <cell r="D43">
            <v>0</v>
          </cell>
          <cell r="E43">
            <v>0</v>
          </cell>
          <cell r="F43">
            <v>0</v>
          </cell>
          <cell r="G43">
            <v>0</v>
          </cell>
          <cell r="H43">
            <v>0</v>
          </cell>
          <cell r="I43">
            <v>0</v>
          </cell>
          <cell r="J43">
            <v>0</v>
          </cell>
          <cell r="K43">
            <v>34.19</v>
          </cell>
          <cell r="L43">
            <v>10.558999999999999</v>
          </cell>
        </row>
        <row r="44">
          <cell r="A44" t="str">
            <v>HRAS</v>
          </cell>
          <cell r="B44" t="str">
            <v>Subsidies</v>
          </cell>
          <cell r="C44" t="str">
            <v>Other departmental expenditure</v>
          </cell>
          <cell r="D44">
            <v>0</v>
          </cell>
          <cell r="E44">
            <v>0</v>
          </cell>
          <cell r="F44">
            <v>-11.045999999999999</v>
          </cell>
          <cell r="G44">
            <v>163.489</v>
          </cell>
          <cell r="H44">
            <v>42.896999999999998</v>
          </cell>
          <cell r="I44">
            <v>-30.611999999999998</v>
          </cell>
          <cell r="J44">
            <v>-305.99700000000001</v>
          </cell>
          <cell r="K44">
            <v>-171.321</v>
          </cell>
          <cell r="L44">
            <v>-651.98699999999997</v>
          </cell>
        </row>
        <row r="45">
          <cell r="A45" t="str">
            <v>LAND</v>
          </cell>
          <cell r="B45" t="str">
            <v>GDFCF</v>
          </cell>
          <cell r="C45" t="str">
            <v>Other departmental expenditure</v>
          </cell>
          <cell r="D45">
            <v>0</v>
          </cell>
          <cell r="E45">
            <v>0</v>
          </cell>
          <cell r="F45">
            <v>0</v>
          </cell>
          <cell r="G45">
            <v>0</v>
          </cell>
          <cell r="H45">
            <v>0</v>
          </cell>
          <cell r="I45">
            <v>0</v>
          </cell>
          <cell r="J45">
            <v>-45.2</v>
          </cell>
          <cell r="K45">
            <v>0</v>
          </cell>
          <cell r="L45">
            <v>0</v>
          </cell>
        </row>
        <row r="46">
          <cell r="A46" t="str">
            <v>LBGI</v>
          </cell>
          <cell r="B46" t="str">
            <v>Current grants (net) within public sector</v>
          </cell>
          <cell r="C46" t="str">
            <v>Other departmental expenditure</v>
          </cell>
          <cell r="D46">
            <v>0</v>
          </cell>
          <cell r="E46">
            <v>0</v>
          </cell>
          <cell r="F46">
            <v>0</v>
          </cell>
          <cell r="G46">
            <v>128.97800000000001</v>
          </cell>
          <cell r="H46">
            <v>364.71800000000002</v>
          </cell>
          <cell r="I46">
            <v>400.00900000000001</v>
          </cell>
          <cell r="J46">
            <v>102.31399999999999</v>
          </cell>
          <cell r="K46">
            <v>-0.95899999999999996</v>
          </cell>
          <cell r="L46">
            <v>0</v>
          </cell>
        </row>
        <row r="47">
          <cell r="A47" t="str">
            <v>LEVC</v>
          </cell>
          <cell r="B47" t="str">
            <v>Cegs (Consumption)</v>
          </cell>
          <cell r="C47" t="str">
            <v>Other departmental expenditure</v>
          </cell>
          <cell r="D47">
            <v>0</v>
          </cell>
          <cell r="E47">
            <v>0</v>
          </cell>
          <cell r="F47">
            <v>2.6190000000000002</v>
          </cell>
          <cell r="G47">
            <v>50.404000000000003</v>
          </cell>
          <cell r="H47">
            <v>28.556999999999999</v>
          </cell>
          <cell r="I47">
            <v>-4.5990000000000002</v>
          </cell>
          <cell r="J47">
            <v>93.600999999999999</v>
          </cell>
          <cell r="K47">
            <v>102.53400000000001</v>
          </cell>
          <cell r="L47">
            <v>92.771000000000001</v>
          </cell>
        </row>
        <row r="48">
          <cell r="A48" t="str">
            <v>LEVG</v>
          </cell>
          <cell r="B48" t="str">
            <v>Other current grants</v>
          </cell>
          <cell r="C48" t="str">
            <v>Other departmental expenditure</v>
          </cell>
          <cell r="D48">
            <v>0</v>
          </cell>
          <cell r="E48">
            <v>0</v>
          </cell>
          <cell r="F48">
            <v>181.55</v>
          </cell>
          <cell r="G48">
            <v>182.422</v>
          </cell>
          <cell r="H48">
            <v>199.93100000000001</v>
          </cell>
          <cell r="I48">
            <v>243.01499999999999</v>
          </cell>
          <cell r="J48">
            <v>209.27199999999999</v>
          </cell>
          <cell r="K48">
            <v>200.08</v>
          </cell>
          <cell r="L48">
            <v>131.31800000000001</v>
          </cell>
        </row>
        <row r="49">
          <cell r="A49" t="str">
            <v>LEVK</v>
          </cell>
          <cell r="B49" t="str">
            <v>GDFCF</v>
          </cell>
          <cell r="C49" t="str">
            <v>Other departmental expenditure</v>
          </cell>
          <cell r="D49">
            <v>0</v>
          </cell>
          <cell r="E49">
            <v>0</v>
          </cell>
          <cell r="F49">
            <v>3.8250000000000002</v>
          </cell>
          <cell r="G49">
            <v>1.7949999999999999</v>
          </cell>
          <cell r="H49">
            <v>1.7310000000000001</v>
          </cell>
          <cell r="I49">
            <v>4.0229999999999997</v>
          </cell>
          <cell r="J49">
            <v>6.5449999999999999</v>
          </cell>
          <cell r="K49">
            <v>1.149</v>
          </cell>
          <cell r="L49">
            <v>8.9179999999999993</v>
          </cell>
        </row>
        <row r="50">
          <cell r="A50" t="str">
            <v>NCPE</v>
          </cell>
          <cell r="B50" t="str">
            <v>Other - not PSCE or PSNI</v>
          </cell>
          <cell r="C50" t="str">
            <v>Net public service pensions(2)</v>
          </cell>
          <cell r="D50">
            <v>0</v>
          </cell>
          <cell r="E50">
            <v>0</v>
          </cell>
          <cell r="F50">
            <v>-16215.574000000001</v>
          </cell>
          <cell r="G50">
            <v>-17536.103999999999</v>
          </cell>
          <cell r="H50">
            <v>-18908.758999999998</v>
          </cell>
          <cell r="I50">
            <v>-21327.112000000001</v>
          </cell>
          <cell r="J50">
            <v>-22477.127</v>
          </cell>
          <cell r="K50">
            <v>-24270.431</v>
          </cell>
          <cell r="L50">
            <v>-25816.802</v>
          </cell>
        </row>
        <row r="51">
          <cell r="A51" t="str">
            <v>NCSH</v>
          </cell>
          <cell r="B51" t="str">
            <v>Other - not PSCE or PSNI</v>
          </cell>
          <cell r="C51" t="str">
            <v>Non-cash items</v>
          </cell>
          <cell r="D51">
            <v>0</v>
          </cell>
          <cell r="E51">
            <v>0</v>
          </cell>
          <cell r="F51">
            <v>-1167.19</v>
          </cell>
          <cell r="G51">
            <v>7080.527</v>
          </cell>
          <cell r="H51">
            <v>11249.281000000001</v>
          </cell>
          <cell r="I51">
            <v>14304.269</v>
          </cell>
          <cell r="J51">
            <v>49817.845000000001</v>
          </cell>
          <cell r="K51">
            <v>-17183.141</v>
          </cell>
          <cell r="L51">
            <v>4910.741</v>
          </cell>
        </row>
        <row r="52">
          <cell r="A52" t="str">
            <v>NDRO</v>
          </cell>
          <cell r="B52" t="str">
            <v>Current grants (net) within public sector</v>
          </cell>
          <cell r="C52" t="str">
            <v>Other departmental expenditure</v>
          </cell>
          <cell r="D52">
            <v>0</v>
          </cell>
          <cell r="E52">
            <v>0</v>
          </cell>
          <cell r="F52">
            <v>460.86099999999999</v>
          </cell>
          <cell r="G52">
            <v>408.72899999999998</v>
          </cell>
          <cell r="H52">
            <v>707.40800000000002</v>
          </cell>
          <cell r="I52">
            <v>452.827</v>
          </cell>
          <cell r="J52">
            <v>558.16099999999994</v>
          </cell>
          <cell r="K52">
            <v>284.48500000000001</v>
          </cell>
          <cell r="L52">
            <v>1110.845</v>
          </cell>
        </row>
        <row r="53">
          <cell r="A53" t="str">
            <v>NHST</v>
          </cell>
          <cell r="B53" t="str">
            <v>GDFCF</v>
          </cell>
          <cell r="C53" t="str">
            <v>Other departmental expenditure</v>
          </cell>
          <cell r="D53">
            <v>0</v>
          </cell>
          <cell r="E53">
            <v>0</v>
          </cell>
          <cell r="F53">
            <v>229.411</v>
          </cell>
          <cell r="G53">
            <v>291.89999999999998</v>
          </cell>
          <cell r="H53">
            <v>0</v>
          </cell>
          <cell r="I53">
            <v>0</v>
          </cell>
          <cell r="J53">
            <v>0</v>
          </cell>
          <cell r="K53">
            <v>0</v>
          </cell>
          <cell r="L53">
            <v>0</v>
          </cell>
        </row>
        <row r="54">
          <cell r="A54" t="str">
            <v>NIRF</v>
          </cell>
          <cell r="B54" t="str">
            <v>Other - not PSCE or PSNI</v>
          </cell>
          <cell r="C54" t="str">
            <v>Other departmental expenditure</v>
          </cell>
          <cell r="D54">
            <v>0</v>
          </cell>
          <cell r="E54">
            <v>0</v>
          </cell>
          <cell r="F54">
            <v>173.803</v>
          </cell>
          <cell r="G54">
            <v>166.404</v>
          </cell>
          <cell r="H54">
            <v>206.40100000000001</v>
          </cell>
          <cell r="I54">
            <v>104.57899999999999</v>
          </cell>
          <cell r="J54">
            <v>260</v>
          </cell>
          <cell r="K54">
            <v>246</v>
          </cell>
          <cell r="L54">
            <v>200</v>
          </cell>
        </row>
        <row r="55">
          <cell r="A55" t="str">
            <v>NIRR</v>
          </cell>
          <cell r="B55" t="str">
            <v>Other - not PSCE or PSNI</v>
          </cell>
          <cell r="C55" t="str">
            <v>Other departmental expenditure</v>
          </cell>
          <cell r="D55">
            <v>0</v>
          </cell>
          <cell r="E55">
            <v>0</v>
          </cell>
          <cell r="F55">
            <v>0</v>
          </cell>
          <cell r="G55">
            <v>0</v>
          </cell>
          <cell r="H55">
            <v>-9.218</v>
          </cell>
          <cell r="I55">
            <v>-47.231999999999999</v>
          </cell>
          <cell r="J55">
            <v>-33.942</v>
          </cell>
          <cell r="K55">
            <v>-20.72</v>
          </cell>
          <cell r="L55">
            <v>-7.2409999999999997</v>
          </cell>
        </row>
        <row r="56">
          <cell r="A56" t="str">
            <v>NLCL</v>
          </cell>
          <cell r="B56" t="str">
            <v>Current grants (net) within public sector</v>
          </cell>
          <cell r="C56" t="str">
            <v>National Lottery</v>
          </cell>
          <cell r="D56">
            <v>0</v>
          </cell>
          <cell r="E56">
            <v>0</v>
          </cell>
          <cell r="F56">
            <v>56.881999999999998</v>
          </cell>
          <cell r="G56">
            <v>50.814999999999998</v>
          </cell>
          <cell r="H56">
            <v>49.014000000000003</v>
          </cell>
          <cell r="I56">
            <v>43.953000000000003</v>
          </cell>
          <cell r="J56">
            <v>102.44</v>
          </cell>
          <cell r="K56">
            <v>79.897999999999996</v>
          </cell>
          <cell r="L56">
            <v>89.432000000000002</v>
          </cell>
        </row>
        <row r="57">
          <cell r="A57" t="str">
            <v>NLCP</v>
          </cell>
          <cell r="B57" t="str">
            <v>Other current grants</v>
          </cell>
          <cell r="C57" t="str">
            <v>National Lottery</v>
          </cell>
          <cell r="D57">
            <v>0</v>
          </cell>
          <cell r="E57">
            <v>0</v>
          </cell>
          <cell r="F57">
            <v>608.03800000000001</v>
          </cell>
          <cell r="G57">
            <v>789.77200000000005</v>
          </cell>
          <cell r="H57">
            <v>735.18700000000001</v>
          </cell>
          <cell r="I57">
            <v>729.67200000000003</v>
          </cell>
          <cell r="J57">
            <v>784.28800000000001</v>
          </cell>
          <cell r="K57">
            <v>784.245</v>
          </cell>
          <cell r="L57">
            <v>745.31200000000001</v>
          </cell>
        </row>
        <row r="58">
          <cell r="A58" t="str">
            <v>NLKL</v>
          </cell>
          <cell r="B58" t="str">
            <v>Capital grants (net) within the public sector</v>
          </cell>
          <cell r="C58" t="str">
            <v>National Lottery</v>
          </cell>
          <cell r="D58">
            <v>0</v>
          </cell>
          <cell r="E58">
            <v>0</v>
          </cell>
          <cell r="F58">
            <v>96.24</v>
          </cell>
          <cell r="G58">
            <v>89.953000000000003</v>
          </cell>
          <cell r="H58">
            <v>82.611000000000004</v>
          </cell>
          <cell r="I58">
            <v>293.46199999999999</v>
          </cell>
          <cell r="J58">
            <v>277.01900000000001</v>
          </cell>
          <cell r="K58">
            <v>231.57599999999999</v>
          </cell>
          <cell r="L58">
            <v>228.215</v>
          </cell>
        </row>
        <row r="59">
          <cell r="A59" t="str">
            <v>NLKP</v>
          </cell>
          <cell r="B59" t="str">
            <v>Capital grants to and from the private sector</v>
          </cell>
          <cell r="C59" t="str">
            <v>National Lottery</v>
          </cell>
          <cell r="D59">
            <v>0</v>
          </cell>
          <cell r="E59">
            <v>0</v>
          </cell>
          <cell r="F59">
            <v>942.83600000000001</v>
          </cell>
          <cell r="G59">
            <v>898.01400000000001</v>
          </cell>
          <cell r="H59">
            <v>745.11699999999996</v>
          </cell>
          <cell r="I59">
            <v>352.83</v>
          </cell>
          <cell r="J59">
            <v>257.613</v>
          </cell>
          <cell r="K59">
            <v>277.42700000000002</v>
          </cell>
          <cell r="L59">
            <v>130.096</v>
          </cell>
        </row>
        <row r="60">
          <cell r="A60" t="str">
            <v>NLOC</v>
          </cell>
          <cell r="B60" t="str">
            <v>Other - not PSCE or PSNI</v>
          </cell>
          <cell r="C60" t="str">
            <v>National Lottery</v>
          </cell>
          <cell r="D60">
            <v>0</v>
          </cell>
          <cell r="E60">
            <v>0</v>
          </cell>
          <cell r="F60">
            <v>0</v>
          </cell>
          <cell r="G60">
            <v>0</v>
          </cell>
          <cell r="H60">
            <v>52.845999999999997</v>
          </cell>
          <cell r="I60">
            <v>108.726</v>
          </cell>
          <cell r="J60">
            <v>124</v>
          </cell>
          <cell r="K60">
            <v>136.67099999999999</v>
          </cell>
          <cell r="L60">
            <v>160</v>
          </cell>
        </row>
        <row r="61">
          <cell r="A61" t="str">
            <v>NLOK</v>
          </cell>
          <cell r="B61" t="str">
            <v>Other - not PSCE or PSNI</v>
          </cell>
          <cell r="C61" t="str">
            <v>National Lottery</v>
          </cell>
          <cell r="D61">
            <v>0</v>
          </cell>
          <cell r="E61">
            <v>0</v>
          </cell>
          <cell r="F61">
            <v>0</v>
          </cell>
          <cell r="G61">
            <v>0</v>
          </cell>
          <cell r="H61">
            <v>52.722000000000001</v>
          </cell>
          <cell r="I61">
            <v>67.162999999999997</v>
          </cell>
          <cell r="J61">
            <v>1</v>
          </cell>
          <cell r="K61">
            <v>242.529</v>
          </cell>
          <cell r="L61">
            <v>239</v>
          </cell>
        </row>
        <row r="62">
          <cell r="A62" t="str">
            <v>NLPC</v>
          </cell>
          <cell r="B62" t="str">
            <v>Fin trans - net lending to PCs</v>
          </cell>
          <cell r="C62" t="str">
            <v>Other departmental expenditure</v>
          </cell>
          <cell r="D62">
            <v>0</v>
          </cell>
          <cell r="E62">
            <v>0</v>
          </cell>
          <cell r="F62">
            <v>470</v>
          </cell>
          <cell r="G62">
            <v>-120</v>
          </cell>
          <cell r="H62">
            <v>0</v>
          </cell>
          <cell r="I62">
            <v>-10</v>
          </cell>
          <cell r="J62">
            <v>107</v>
          </cell>
          <cell r="K62">
            <v>292</v>
          </cell>
          <cell r="L62">
            <v>-229</v>
          </cell>
        </row>
        <row r="63">
          <cell r="A63" t="str">
            <v>OLAG</v>
          </cell>
          <cell r="B63" t="str">
            <v>Current grants (net) within public sector</v>
          </cell>
          <cell r="C63" t="str">
            <v>Other departmental expenditure</v>
          </cell>
          <cell r="D63">
            <v>0</v>
          </cell>
          <cell r="E63">
            <v>0</v>
          </cell>
          <cell r="F63">
            <v>8.9489999999999998</v>
          </cell>
          <cell r="G63">
            <v>35.744</v>
          </cell>
          <cell r="H63">
            <v>477.91</v>
          </cell>
          <cell r="I63">
            <v>542.22299999999996</v>
          </cell>
          <cell r="J63">
            <v>773.52</v>
          </cell>
          <cell r="K63">
            <v>1064.52</v>
          </cell>
          <cell r="L63">
            <v>1126.7360000000001</v>
          </cell>
        </row>
        <row r="64">
          <cell r="A64" t="str">
            <v>OSTP</v>
          </cell>
          <cell r="B64" t="str">
            <v>Cegs (Consumption)</v>
          </cell>
          <cell r="C64" t="str">
            <v>Other departmental expenditure</v>
          </cell>
          <cell r="D64">
            <v>0</v>
          </cell>
          <cell r="E64">
            <v>0</v>
          </cell>
          <cell r="F64">
            <v>3.7930000000000001</v>
          </cell>
          <cell r="G64">
            <v>0</v>
          </cell>
          <cell r="H64">
            <v>17.202000000000002</v>
          </cell>
          <cell r="I64">
            <v>0</v>
          </cell>
          <cell r="J64">
            <v>0</v>
          </cell>
          <cell r="K64">
            <v>37</v>
          </cell>
          <cell r="L64">
            <v>34.1</v>
          </cell>
        </row>
        <row r="65">
          <cell r="A65" t="str">
            <v>OTHL</v>
          </cell>
          <cell r="B65" t="str">
            <v>Financial transactions</v>
          </cell>
          <cell r="C65" t="str">
            <v>Other departmental expenditure</v>
          </cell>
          <cell r="D65">
            <v>0</v>
          </cell>
          <cell r="E65">
            <v>0</v>
          </cell>
          <cell r="F65">
            <v>0</v>
          </cell>
          <cell r="G65">
            <v>0</v>
          </cell>
          <cell r="H65">
            <v>-119.88</v>
          </cell>
          <cell r="I65">
            <v>-260</v>
          </cell>
          <cell r="J65">
            <v>-632</v>
          </cell>
          <cell r="K65">
            <v>-32</v>
          </cell>
          <cell r="L65">
            <v>-14.124000000000001</v>
          </cell>
        </row>
        <row r="66">
          <cell r="A66" t="str">
            <v>PCGF</v>
          </cell>
          <cell r="B66" t="str">
            <v>GDFCF</v>
          </cell>
          <cell r="C66" t="str">
            <v>Other departmental expenditure</v>
          </cell>
          <cell r="D66">
            <v>0</v>
          </cell>
          <cell r="E66">
            <v>0</v>
          </cell>
          <cell r="F66">
            <v>0</v>
          </cell>
          <cell r="G66">
            <v>0</v>
          </cell>
          <cell r="H66">
            <v>4.7750000000000004</v>
          </cell>
          <cell r="I66">
            <v>9.3350000000000009</v>
          </cell>
          <cell r="J66">
            <v>1.9E-2</v>
          </cell>
          <cell r="K66">
            <v>0.21</v>
          </cell>
          <cell r="L66">
            <v>0.85799999999999998</v>
          </cell>
        </row>
        <row r="67">
          <cell r="A67" t="str">
            <v>PCGR</v>
          </cell>
          <cell r="B67" t="str">
            <v>Capital grants to and from the private sector</v>
          </cell>
          <cell r="C67" t="str">
            <v>Other departmental expenditure</v>
          </cell>
          <cell r="D67">
            <v>0</v>
          </cell>
          <cell r="E67">
            <v>0</v>
          </cell>
          <cell r="F67">
            <v>0</v>
          </cell>
          <cell r="G67">
            <v>0</v>
          </cell>
          <cell r="H67">
            <v>0</v>
          </cell>
          <cell r="I67">
            <v>0</v>
          </cell>
          <cell r="J67">
            <v>0</v>
          </cell>
          <cell r="K67">
            <v>0</v>
          </cell>
          <cell r="L67">
            <v>0</v>
          </cell>
        </row>
        <row r="68">
          <cell r="A68" t="str">
            <v>PRIV</v>
          </cell>
          <cell r="B68" t="str">
            <v>Cegs (Consumption)</v>
          </cell>
          <cell r="C68" t="str">
            <v>Other departmental expenditure</v>
          </cell>
          <cell r="D68">
            <v>0</v>
          </cell>
          <cell r="E68">
            <v>0</v>
          </cell>
          <cell r="F68">
            <v>13.951000000000001</v>
          </cell>
          <cell r="G68">
            <v>0</v>
          </cell>
          <cell r="H68">
            <v>0</v>
          </cell>
          <cell r="I68">
            <v>0</v>
          </cell>
          <cell r="J68">
            <v>0</v>
          </cell>
          <cell r="K68">
            <v>0</v>
          </cell>
          <cell r="L68">
            <v>0</v>
          </cell>
        </row>
        <row r="69">
          <cell r="A69" t="str">
            <v>PSPC</v>
          </cell>
          <cell r="B69" t="str">
            <v>Net social benefits</v>
          </cell>
          <cell r="C69" t="str">
            <v>Net public service pensions(2)</v>
          </cell>
          <cell r="D69">
            <v>0</v>
          </cell>
          <cell r="E69">
            <v>0</v>
          </cell>
          <cell r="F69">
            <v>16215.574000000001</v>
          </cell>
          <cell r="G69">
            <v>17511.103999999999</v>
          </cell>
          <cell r="H69">
            <v>18918.186000000002</v>
          </cell>
          <cell r="I69">
            <v>21236.907999999999</v>
          </cell>
          <cell r="J69">
            <v>22385.132000000001</v>
          </cell>
          <cell r="K69">
            <v>24262.025000000001</v>
          </cell>
          <cell r="L69">
            <v>25777.715</v>
          </cell>
        </row>
        <row r="70">
          <cell r="A70" t="str">
            <v>PSPL</v>
          </cell>
          <cell r="B70" t="str">
            <v>Other - not PSCE or PSNI</v>
          </cell>
          <cell r="C70" t="str">
            <v>Net public service pensions(2)</v>
          </cell>
          <cell r="D70">
            <v>0</v>
          </cell>
          <cell r="E70">
            <v>0</v>
          </cell>
          <cell r="F70">
            <v>15308.814</v>
          </cell>
          <cell r="G70">
            <v>20918.252</v>
          </cell>
          <cell r="H70">
            <v>21118.115000000002</v>
          </cell>
          <cell r="I70">
            <v>24462.421999999999</v>
          </cell>
          <cell r="J70">
            <v>24778.837</v>
          </cell>
          <cell r="K70">
            <v>22123.741999999998</v>
          </cell>
          <cell r="L70">
            <v>-53527.260999999999</v>
          </cell>
        </row>
        <row r="71">
          <cell r="A71" t="str">
            <v>PSPO</v>
          </cell>
          <cell r="B71" t="str">
            <v>Net social benefits</v>
          </cell>
          <cell r="C71" t="str">
            <v>Net public service pensions(2)</v>
          </cell>
          <cell r="D71">
            <v>0</v>
          </cell>
          <cell r="E71">
            <v>0</v>
          </cell>
          <cell r="F71">
            <v>161.875</v>
          </cell>
          <cell r="G71">
            <v>130.721</v>
          </cell>
          <cell r="H71">
            <v>162.274</v>
          </cell>
          <cell r="I71">
            <v>119.339</v>
          </cell>
          <cell r="J71">
            <v>168.64500000000001</v>
          </cell>
          <cell r="K71">
            <v>87.995999999999995</v>
          </cell>
          <cell r="L71">
            <v>97.13</v>
          </cell>
        </row>
        <row r="72">
          <cell r="A72" t="str">
            <v>PSPR</v>
          </cell>
          <cell r="B72" t="str">
            <v>Net social benefits</v>
          </cell>
          <cell r="C72" t="str">
            <v>Net public service pensions(2)</v>
          </cell>
          <cell r="D72">
            <v>0</v>
          </cell>
          <cell r="E72">
            <v>0</v>
          </cell>
          <cell r="F72">
            <v>-15118.98</v>
          </cell>
          <cell r="G72">
            <v>-17469.207999999999</v>
          </cell>
          <cell r="H72">
            <v>-18036.629000000001</v>
          </cell>
          <cell r="I72">
            <v>-19166.432000000001</v>
          </cell>
          <cell r="J72">
            <v>-19438.509999999998</v>
          </cell>
          <cell r="K72">
            <v>-20673.331999999999</v>
          </cell>
          <cell r="L72">
            <v>-21411.113000000001</v>
          </cell>
        </row>
        <row r="73">
          <cell r="A73" t="str">
            <v>PSPU</v>
          </cell>
          <cell r="B73" t="str">
            <v>(blank)</v>
          </cell>
          <cell r="C73" t="str">
            <v>Non-cash items</v>
          </cell>
          <cell r="D73">
            <v>0</v>
          </cell>
          <cell r="E73">
            <v>0</v>
          </cell>
          <cell r="F73">
            <v>24101.758000000002</v>
          </cell>
          <cell r="G73">
            <v>27377.579000000002</v>
          </cell>
          <cell r="H73">
            <v>29545.016</v>
          </cell>
          <cell r="I73">
            <v>32804.737999999998</v>
          </cell>
          <cell r="J73">
            <v>36509.767999999996</v>
          </cell>
          <cell r="K73">
            <v>39154.141000000003</v>
          </cell>
          <cell r="L73">
            <v>38048.241000000002</v>
          </cell>
        </row>
        <row r="74">
          <cell r="A74" t="str">
            <v>RCOA</v>
          </cell>
          <cell r="B74" t="str">
            <v>Financial transactions</v>
          </cell>
          <cell r="C74" t="str">
            <v>Other departmental expenditure</v>
          </cell>
          <cell r="D74">
            <v>0</v>
          </cell>
          <cell r="E74">
            <v>0</v>
          </cell>
          <cell r="F74">
            <v>-328</v>
          </cell>
          <cell r="G74">
            <v>-440.28</v>
          </cell>
          <cell r="H74">
            <v>-569</v>
          </cell>
          <cell r="I74">
            <v>-419</v>
          </cell>
          <cell r="J74">
            <v>-279</v>
          </cell>
          <cell r="K74">
            <v>-337.3</v>
          </cell>
          <cell r="L74">
            <v>-77.8</v>
          </cell>
        </row>
        <row r="75">
          <cell r="A75" t="str">
            <v>RCPF</v>
          </cell>
          <cell r="B75" t="str">
            <v>Fin trans - net lending to PCs</v>
          </cell>
          <cell r="C75" t="str">
            <v>Other departmental expenditure</v>
          </cell>
          <cell r="D75">
            <v>0</v>
          </cell>
          <cell r="E75">
            <v>0</v>
          </cell>
          <cell r="F75">
            <v>0</v>
          </cell>
          <cell r="G75">
            <v>0</v>
          </cell>
          <cell r="H75">
            <v>0</v>
          </cell>
          <cell r="I75">
            <v>0</v>
          </cell>
          <cell r="J75">
            <v>0</v>
          </cell>
          <cell r="K75">
            <v>0</v>
          </cell>
          <cell r="L75">
            <v>0</v>
          </cell>
        </row>
        <row r="76">
          <cell r="A76" t="str">
            <v>RDAS</v>
          </cell>
          <cell r="B76" t="str">
            <v>Current grants (net) within public sector</v>
          </cell>
          <cell r="C76" t="str">
            <v>Other departmental expenditure</v>
          </cell>
          <cell r="D76">
            <v>0</v>
          </cell>
          <cell r="E76">
            <v>0</v>
          </cell>
          <cell r="F76">
            <v>3.9790000000000001</v>
          </cell>
          <cell r="G76">
            <v>0</v>
          </cell>
          <cell r="H76">
            <v>0</v>
          </cell>
          <cell r="I76">
            <v>0</v>
          </cell>
          <cell r="J76">
            <v>0</v>
          </cell>
          <cell r="K76">
            <v>0</v>
          </cell>
          <cell r="L76">
            <v>3</v>
          </cell>
        </row>
        <row r="77">
          <cell r="A77" t="str">
            <v>SBAP</v>
          </cell>
          <cell r="B77" t="str">
            <v>Other current grants</v>
          </cell>
          <cell r="C77" t="str">
            <v>Social security benefits</v>
          </cell>
          <cell r="D77">
            <v>0</v>
          </cell>
          <cell r="E77">
            <v>0</v>
          </cell>
          <cell r="F77">
            <v>37.799999999999997</v>
          </cell>
          <cell r="G77">
            <v>50</v>
          </cell>
          <cell r="H77">
            <v>6.6920000000000002</v>
          </cell>
          <cell r="I77">
            <v>42.8</v>
          </cell>
          <cell r="J77">
            <v>44.476999999999997</v>
          </cell>
          <cell r="K77">
            <v>47.122</v>
          </cell>
          <cell r="L77">
            <v>55.225000000000001</v>
          </cell>
        </row>
        <row r="78">
          <cell r="A78" t="str">
            <v>SBCB</v>
          </cell>
          <cell r="B78" t="str">
            <v>Net social benefits</v>
          </cell>
          <cell r="C78" t="str">
            <v>Social security benefits</v>
          </cell>
          <cell r="D78">
            <v>0</v>
          </cell>
          <cell r="E78">
            <v>0</v>
          </cell>
          <cell r="F78">
            <v>0</v>
          </cell>
          <cell r="G78">
            <v>9757.66</v>
          </cell>
          <cell r="H78">
            <v>10153.15</v>
          </cell>
          <cell r="I78">
            <v>10653.737999999999</v>
          </cell>
          <cell r="J78">
            <v>11206.33</v>
          </cell>
          <cell r="K78">
            <v>11929.584999999999</v>
          </cell>
          <cell r="L78">
            <v>12148.550999999999</v>
          </cell>
        </row>
        <row r="79">
          <cell r="A79" t="str">
            <v>SBHB</v>
          </cell>
          <cell r="B79" t="str">
            <v>Current grants (net) within public sector</v>
          </cell>
          <cell r="C79" t="str">
            <v>Social security benefits</v>
          </cell>
          <cell r="D79">
            <v>0</v>
          </cell>
          <cell r="E79">
            <v>0</v>
          </cell>
          <cell r="F79">
            <v>16257.689</v>
          </cell>
          <cell r="G79">
            <v>17183.092000000001</v>
          </cell>
          <cell r="H79">
            <v>18363.591</v>
          </cell>
          <cell r="I79">
            <v>19301.681</v>
          </cell>
          <cell r="J79">
            <v>20858.147000000001</v>
          </cell>
          <cell r="K79">
            <v>24197.845000000001</v>
          </cell>
          <cell r="L79">
            <v>25826.294000000002</v>
          </cell>
        </row>
        <row r="80">
          <cell r="A80" t="str">
            <v>SBNC</v>
          </cell>
          <cell r="B80" t="str">
            <v>Other - not PSCE or PSNI</v>
          </cell>
          <cell r="C80" t="str">
            <v>Social security benefits</v>
          </cell>
          <cell r="D80">
            <v>0</v>
          </cell>
          <cell r="E80">
            <v>0</v>
          </cell>
          <cell r="F80">
            <v>99.256</v>
          </cell>
          <cell r="G80">
            <v>121.691</v>
          </cell>
          <cell r="H80">
            <v>131.215</v>
          </cell>
          <cell r="I80">
            <v>248.78200000000001</v>
          </cell>
          <cell r="J80">
            <v>285.45999999999998</v>
          </cell>
          <cell r="K80">
            <v>265.70699999999999</v>
          </cell>
          <cell r="L80">
            <v>272.45</v>
          </cell>
        </row>
        <row r="81">
          <cell r="A81" t="str">
            <v>SBNI</v>
          </cell>
          <cell r="B81" t="str">
            <v>Other current grants</v>
          </cell>
          <cell r="C81" t="str">
            <v>Social security benefits</v>
          </cell>
          <cell r="D81">
            <v>0</v>
          </cell>
          <cell r="E81">
            <v>0</v>
          </cell>
          <cell r="F81">
            <v>3696.4580000000001</v>
          </cell>
          <cell r="G81">
            <v>3767.7759999999998</v>
          </cell>
          <cell r="H81">
            <v>3956.0770000000002</v>
          </cell>
          <cell r="I81">
            <v>4140.567</v>
          </cell>
          <cell r="J81">
            <v>4400.6930000000002</v>
          </cell>
          <cell r="K81">
            <v>4757.7650000000003</v>
          </cell>
          <cell r="L81">
            <v>4918.9170000000004</v>
          </cell>
        </row>
        <row r="82">
          <cell r="A82" t="str">
            <v>SFGB</v>
          </cell>
          <cell r="B82" t="str">
            <v>Financial transactions</v>
          </cell>
          <cell r="C82" t="str">
            <v>Other departmental expenditure</v>
          </cell>
          <cell r="D82">
            <v>0</v>
          </cell>
          <cell r="E82">
            <v>0</v>
          </cell>
          <cell r="F82">
            <v>80.376999999999995</v>
          </cell>
          <cell r="G82">
            <v>100.75700000000001</v>
          </cell>
          <cell r="H82">
            <v>184.95699999999999</v>
          </cell>
          <cell r="I82">
            <v>140.35300000000001</v>
          </cell>
          <cell r="J82">
            <v>136.08600000000001</v>
          </cell>
          <cell r="K82">
            <v>170.767</v>
          </cell>
          <cell r="L82">
            <v>176.715</v>
          </cell>
        </row>
        <row r="83">
          <cell r="A83" t="str">
            <v>SGCB</v>
          </cell>
          <cell r="B83" t="str">
            <v>Other current grants</v>
          </cell>
          <cell r="C83" t="str">
            <v>Social security benefits</v>
          </cell>
          <cell r="D83">
            <v>0</v>
          </cell>
          <cell r="E83">
            <v>0</v>
          </cell>
          <cell r="F83">
            <v>9583.7860000000001</v>
          </cell>
          <cell r="G83">
            <v>5.6829999999999998</v>
          </cell>
          <cell r="H83">
            <v>0</v>
          </cell>
          <cell r="I83">
            <v>0</v>
          </cell>
          <cell r="J83">
            <v>0</v>
          </cell>
          <cell r="K83">
            <v>133.64400000000001</v>
          </cell>
          <cell r="L83">
            <v>0</v>
          </cell>
        </row>
        <row r="84">
          <cell r="A84" t="str">
            <v>SSGA</v>
          </cell>
          <cell r="B84" t="str">
            <v>Net current grants abroad</v>
          </cell>
          <cell r="C84" t="str">
            <v>Social security benefits</v>
          </cell>
          <cell r="D84">
            <v>0</v>
          </cell>
          <cell r="E84">
            <v>0</v>
          </cell>
          <cell r="F84">
            <v>0</v>
          </cell>
          <cell r="G84">
            <v>0</v>
          </cell>
          <cell r="H84">
            <v>0</v>
          </cell>
          <cell r="I84">
            <v>0</v>
          </cell>
          <cell r="J84">
            <v>0</v>
          </cell>
          <cell r="K84">
            <v>0</v>
          </cell>
          <cell r="L84">
            <v>0</v>
          </cell>
        </row>
        <row r="85">
          <cell r="A85" t="str">
            <v>SSGP</v>
          </cell>
          <cell r="B85" t="str">
            <v>Other current grants</v>
          </cell>
          <cell r="C85" t="str">
            <v>Social security benefits</v>
          </cell>
          <cell r="D85">
            <v>0</v>
          </cell>
          <cell r="E85">
            <v>0</v>
          </cell>
          <cell r="F85">
            <v>93561.271999999997</v>
          </cell>
          <cell r="G85">
            <v>97300.17</v>
          </cell>
          <cell r="H85">
            <v>99515.043999999994</v>
          </cell>
          <cell r="I85">
            <v>-4.3999999999999997E-2</v>
          </cell>
          <cell r="J85">
            <v>0</v>
          </cell>
          <cell r="K85">
            <v>0</v>
          </cell>
          <cell r="L85">
            <v>0</v>
          </cell>
        </row>
        <row r="86">
          <cell r="A86" t="str">
            <v>SSNB</v>
          </cell>
          <cell r="B86" t="str">
            <v>Net social benefits</v>
          </cell>
          <cell r="C86" t="str">
            <v>Social security benefits</v>
          </cell>
          <cell r="D86">
            <v>0</v>
          </cell>
          <cell r="E86">
            <v>0</v>
          </cell>
          <cell r="F86">
            <v>0</v>
          </cell>
          <cell r="G86">
            <v>0</v>
          </cell>
          <cell r="H86">
            <v>0</v>
          </cell>
          <cell r="I86">
            <v>104768.17600000001</v>
          </cell>
          <cell r="J86">
            <v>113010.861</v>
          </cell>
          <cell r="K86">
            <v>121718.56600000001</v>
          </cell>
          <cell r="L86">
            <v>125754.14599999999</v>
          </cell>
        </row>
        <row r="87">
          <cell r="A87" t="str">
            <v>SSPR</v>
          </cell>
          <cell r="B87" t="str">
            <v>Cegs (Consumption)</v>
          </cell>
          <cell r="C87" t="str">
            <v>Social security benefits</v>
          </cell>
          <cell r="D87">
            <v>0</v>
          </cell>
          <cell r="E87">
            <v>0</v>
          </cell>
          <cell r="F87">
            <v>0.11799999999999999</v>
          </cell>
          <cell r="G87">
            <v>-124.715</v>
          </cell>
          <cell r="H87">
            <v>-189.113</v>
          </cell>
          <cell r="I87">
            <v>-206.06700000000001</v>
          </cell>
          <cell r="J87">
            <v>-144.06200000000001</v>
          </cell>
          <cell r="K87">
            <v>-99.641000000000005</v>
          </cell>
          <cell r="L87">
            <v>-85.727000000000004</v>
          </cell>
        </row>
        <row r="88">
          <cell r="A88" t="str">
            <v>SSWI</v>
          </cell>
          <cell r="B88" t="str">
            <v>Other - not PSCE or PSNI</v>
          </cell>
          <cell r="C88" t="str">
            <v>Social security benefits</v>
          </cell>
          <cell r="D88">
            <v>0</v>
          </cell>
          <cell r="E88">
            <v>0</v>
          </cell>
          <cell r="F88">
            <v>435.49299999999999</v>
          </cell>
          <cell r="G88">
            <v>452.23</v>
          </cell>
          <cell r="H88">
            <v>487.84199999999998</v>
          </cell>
          <cell r="I88">
            <v>509.73700000000002</v>
          </cell>
          <cell r="J88">
            <v>533.19200000000001</v>
          </cell>
          <cell r="K88">
            <v>555.29300000000001</v>
          </cell>
          <cell r="L88">
            <v>578.23400000000004</v>
          </cell>
        </row>
        <row r="89">
          <cell r="A89" t="str">
            <v>STDI</v>
          </cell>
          <cell r="B89" t="str">
            <v>Other - not PSCE or PSNI</v>
          </cell>
          <cell r="C89" t="str">
            <v>Student loans</v>
          </cell>
          <cell r="D89">
            <v>0</v>
          </cell>
          <cell r="E89">
            <v>0</v>
          </cell>
          <cell r="F89">
            <v>-585.04399999999998</v>
          </cell>
          <cell r="G89">
            <v>-401.74799999999999</v>
          </cell>
          <cell r="H89">
            <v>-467.15100000000001</v>
          </cell>
          <cell r="I89">
            <v>-868.923</v>
          </cell>
          <cell r="J89">
            <v>-976.27</v>
          </cell>
          <cell r="K89">
            <v>-255.84200000000001</v>
          </cell>
          <cell r="L89">
            <v>-284.93599999999998</v>
          </cell>
        </row>
        <row r="90">
          <cell r="A90" t="str">
            <v>STDL</v>
          </cell>
          <cell r="B90" t="str">
            <v>Financial transactions</v>
          </cell>
          <cell r="C90" t="str">
            <v>Student loans</v>
          </cell>
          <cell r="D90">
            <v>0</v>
          </cell>
          <cell r="E90">
            <v>0</v>
          </cell>
          <cell r="F90">
            <v>2261.0239999999999</v>
          </cell>
          <cell r="G90">
            <v>2419.0230000000001</v>
          </cell>
          <cell r="H90">
            <v>3207.5450000000001</v>
          </cell>
          <cell r="I90">
            <v>4479.8370000000004</v>
          </cell>
          <cell r="J90">
            <v>4474.6530000000002</v>
          </cell>
          <cell r="K90">
            <v>4601.0330000000004</v>
          </cell>
          <cell r="L90">
            <v>4943.2460000000001</v>
          </cell>
        </row>
        <row r="91">
          <cell r="A91" t="str">
            <v>TAXA</v>
          </cell>
          <cell r="B91" t="str">
            <v>GDFCF</v>
          </cell>
          <cell r="C91" t="str">
            <v>Other departmental expenditure</v>
          </cell>
          <cell r="D91">
            <v>0</v>
          </cell>
          <cell r="E91">
            <v>0</v>
          </cell>
          <cell r="F91">
            <v>10</v>
          </cell>
          <cell r="G91">
            <v>13.134</v>
          </cell>
          <cell r="H91">
            <v>13.87</v>
          </cell>
          <cell r="I91">
            <v>10</v>
          </cell>
          <cell r="J91">
            <v>0</v>
          </cell>
          <cell r="K91">
            <v>0</v>
          </cell>
          <cell r="L91">
            <v>0</v>
          </cell>
        </row>
        <row r="92">
          <cell r="A92" t="str">
            <v>TCCH</v>
          </cell>
          <cell r="B92" t="str">
            <v>Other current grants</v>
          </cell>
          <cell r="C92" t="str">
            <v>Other departmental expenditure</v>
          </cell>
          <cell r="D92">
            <v>0</v>
          </cell>
          <cell r="E92">
            <v>0</v>
          </cell>
          <cell r="F92">
            <v>11.680999999999999</v>
          </cell>
          <cell r="G92">
            <v>2.298</v>
          </cell>
          <cell r="H92">
            <v>0.20499999999999999</v>
          </cell>
          <cell r="I92">
            <v>4.5999999999999999E-2</v>
          </cell>
          <cell r="J92">
            <v>65.037000000000006</v>
          </cell>
          <cell r="K92">
            <v>104.074</v>
          </cell>
          <cell r="L92">
            <v>123.146</v>
          </cell>
        </row>
        <row r="93">
          <cell r="A93" t="str">
            <v>TCLP</v>
          </cell>
          <cell r="B93" t="str">
            <v>Other current grants</v>
          </cell>
          <cell r="C93" t="str">
            <v>Tax credits(1)</v>
          </cell>
          <cell r="D93">
            <v>0</v>
          </cell>
          <cell r="E93">
            <v>0</v>
          </cell>
          <cell r="F93">
            <v>11.534000000000001</v>
          </cell>
          <cell r="G93">
            <v>12.143000000000001</v>
          </cell>
          <cell r="H93">
            <v>9.4309999999999992</v>
          </cell>
          <cell r="I93">
            <v>7.532</v>
          </cell>
          <cell r="J93">
            <v>5.3540000000000001</v>
          </cell>
          <cell r="K93">
            <v>5.0890000000000004</v>
          </cell>
          <cell r="L93">
            <v>3.3029999999999999</v>
          </cell>
        </row>
        <row r="94">
          <cell r="A94" t="str">
            <v>TCMI</v>
          </cell>
          <cell r="B94" t="str">
            <v>Other current grants</v>
          </cell>
          <cell r="C94" t="str">
            <v>Tax credits(1)</v>
          </cell>
          <cell r="D94">
            <v>0</v>
          </cell>
          <cell r="E94">
            <v>0</v>
          </cell>
          <cell r="F94">
            <v>1.4750000000000001</v>
          </cell>
          <cell r="G94">
            <v>0.871</v>
          </cell>
          <cell r="H94">
            <v>0.82099999999999995</v>
          </cell>
          <cell r="I94">
            <v>1.0780000000000001</v>
          </cell>
          <cell r="J94">
            <v>0.66600000000000004</v>
          </cell>
          <cell r="K94">
            <v>0.35</v>
          </cell>
          <cell r="L94">
            <v>0.40300000000000002</v>
          </cell>
        </row>
        <row r="95">
          <cell r="A95" t="str">
            <v>TCNC</v>
          </cell>
          <cell r="B95" t="str">
            <v>Net social benefits</v>
          </cell>
          <cell r="C95" t="str">
            <v>Tax credits(1)</v>
          </cell>
          <cell r="D95">
            <v>0</v>
          </cell>
          <cell r="E95">
            <v>0</v>
          </cell>
          <cell r="F95">
            <v>11519</v>
          </cell>
          <cell r="G95">
            <v>12895</v>
          </cell>
          <cell r="H95">
            <v>14104.915999999999</v>
          </cell>
          <cell r="I95">
            <v>15373.513000000001</v>
          </cell>
          <cell r="J95">
            <v>18511.54</v>
          </cell>
          <cell r="K95">
            <v>21999.973999999998</v>
          </cell>
          <cell r="L95">
            <v>23331.119999999999</v>
          </cell>
        </row>
        <row r="96">
          <cell r="A96" t="str">
            <v>TCSP</v>
          </cell>
          <cell r="B96" t="str">
            <v>Other current grants</v>
          </cell>
          <cell r="C96" t="str">
            <v>Tax credits(1)</v>
          </cell>
          <cell r="D96">
            <v>0</v>
          </cell>
          <cell r="E96">
            <v>0</v>
          </cell>
          <cell r="F96">
            <v>69</v>
          </cell>
          <cell r="G96">
            <v>64</v>
          </cell>
          <cell r="H96">
            <v>70</v>
          </cell>
          <cell r="I96">
            <v>74.998999999999995</v>
          </cell>
          <cell r="J96">
            <v>50</v>
          </cell>
          <cell r="K96">
            <v>45</v>
          </cell>
          <cell r="L96">
            <v>50</v>
          </cell>
        </row>
        <row r="97">
          <cell r="A97" t="str">
            <v>TCVT</v>
          </cell>
          <cell r="B97" t="str">
            <v>Other current grants</v>
          </cell>
          <cell r="C97" t="str">
            <v>Tax credits(1)</v>
          </cell>
          <cell r="D97">
            <v>0</v>
          </cell>
          <cell r="E97">
            <v>0</v>
          </cell>
          <cell r="F97">
            <v>6.0000000000000001E-3</v>
          </cell>
          <cell r="G97">
            <v>0.01</v>
          </cell>
          <cell r="H97">
            <v>0</v>
          </cell>
          <cell r="I97">
            <v>0</v>
          </cell>
          <cell r="J97">
            <v>0</v>
          </cell>
          <cell r="K97">
            <v>0</v>
          </cell>
          <cell r="L97">
            <v>0</v>
          </cell>
        </row>
        <row r="98">
          <cell r="A98" t="str">
            <v>UKAE</v>
          </cell>
          <cell r="B98" t="str">
            <v>Cegs (Consumption)</v>
          </cell>
          <cell r="C98" t="str">
            <v>Other departmental expenditure</v>
          </cell>
          <cell r="D98">
            <v>0</v>
          </cell>
          <cell r="E98">
            <v>0</v>
          </cell>
          <cell r="F98">
            <v>0</v>
          </cell>
          <cell r="G98">
            <v>0</v>
          </cell>
          <cell r="H98">
            <v>0</v>
          </cell>
          <cell r="I98">
            <v>0</v>
          </cell>
          <cell r="J98">
            <v>0</v>
          </cell>
          <cell r="K98">
            <v>0</v>
          </cell>
          <cell r="L98">
            <v>7.88</v>
          </cell>
        </row>
        <row r="99">
          <cell r="A99" t="str">
            <v>VALO</v>
          </cell>
          <cell r="B99" t="str">
            <v>Cegs (Consumption)</v>
          </cell>
          <cell r="C99" t="str">
            <v>Other departmental expenditure</v>
          </cell>
          <cell r="D99">
            <v>0</v>
          </cell>
          <cell r="E99">
            <v>0</v>
          </cell>
          <cell r="F99">
            <v>31.684999999999999</v>
          </cell>
          <cell r="G99">
            <v>29.265000000000001</v>
          </cell>
          <cell r="H99">
            <v>28.785</v>
          </cell>
          <cell r="I99">
            <v>29.7</v>
          </cell>
          <cell r="J99">
            <v>29.082999999999998</v>
          </cell>
          <cell r="K99">
            <v>32.048999999999999</v>
          </cell>
          <cell r="L99">
            <v>39.603000000000002</v>
          </cell>
        </row>
        <row r="100">
          <cell r="A100" t="str">
            <v>WPGA</v>
          </cell>
          <cell r="B100" t="str">
            <v>Net current grants abroad</v>
          </cell>
          <cell r="C100" t="str">
            <v>Social security benefits</v>
          </cell>
          <cell r="D100">
            <v>0</v>
          </cell>
          <cell r="E100">
            <v>0</v>
          </cell>
          <cell r="F100">
            <v>0</v>
          </cell>
          <cell r="G100">
            <v>0</v>
          </cell>
          <cell r="H100">
            <v>0</v>
          </cell>
          <cell r="I100">
            <v>0</v>
          </cell>
          <cell r="J100">
            <v>0</v>
          </cell>
          <cell r="K100">
            <v>0</v>
          </cell>
          <cell r="L100">
            <v>0</v>
          </cell>
        </row>
        <row r="101">
          <cell r="A101" t="str">
            <v>WPGP</v>
          </cell>
          <cell r="B101" t="str">
            <v>Other current grants</v>
          </cell>
          <cell r="C101" t="str">
            <v>Social security benefits</v>
          </cell>
          <cell r="D101">
            <v>0</v>
          </cell>
          <cell r="E101">
            <v>0</v>
          </cell>
          <cell r="F101">
            <v>1109.5060000000001</v>
          </cell>
          <cell r="G101">
            <v>1064.7449999999999</v>
          </cell>
          <cell r="H101">
            <v>1038.5740000000001</v>
          </cell>
          <cell r="I101">
            <v>1014.616</v>
          </cell>
          <cell r="J101">
            <v>1000.4</v>
          </cell>
          <cell r="K101">
            <v>980.303</v>
          </cell>
          <cell r="L101">
            <v>935.06799999999998</v>
          </cell>
        </row>
        <row r="102">
          <cell r="A102" t="str">
            <v>WPPR</v>
          </cell>
          <cell r="B102" t="str">
            <v>Cegs (Consumption)</v>
          </cell>
          <cell r="C102" t="str">
            <v>Social security benefits</v>
          </cell>
          <cell r="D102">
            <v>0</v>
          </cell>
          <cell r="E102">
            <v>0</v>
          </cell>
          <cell r="F102">
            <v>0</v>
          </cell>
          <cell r="G102">
            <v>0</v>
          </cell>
          <cell r="H102">
            <v>0</v>
          </cell>
          <cell r="I102">
            <v>0</v>
          </cell>
          <cell r="J102">
            <v>0</v>
          </cell>
          <cell r="K102">
            <v>0.77</v>
          </cell>
          <cell r="L102">
            <v>0</v>
          </cell>
        </row>
      </sheetData>
      <sheetData sheetId="7">
        <row r="3">
          <cell r="R3" t="str">
            <v>Autumn 11 measures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A15</v>
          </cell>
          <cell r="B2" t="str">
            <v>Pay.</v>
          </cell>
        </row>
        <row r="3">
          <cell r="A3" t="str">
            <v>B35</v>
          </cell>
          <cell r="B3" t="str">
            <v>Current expenditure on goods and services,refunds on vat and receipts</v>
          </cell>
        </row>
        <row r="4">
          <cell r="A4" t="str">
            <v>B36</v>
          </cell>
          <cell r="B4" t="str">
            <v>Capital expenditure on heritage assets</v>
          </cell>
        </row>
        <row r="5">
          <cell r="A5" t="str">
            <v>B38</v>
          </cell>
          <cell r="B5" t="str">
            <v>Notional audit fees</v>
          </cell>
        </row>
        <row r="6">
          <cell r="A6" t="str">
            <v>B45</v>
          </cell>
          <cell r="B6" t="str">
            <v>Receipts of fines/penalties and taxes revenue in NA and npe in CT</v>
          </cell>
        </row>
        <row r="7">
          <cell r="A7" t="str">
            <v>B60</v>
          </cell>
          <cell r="B7" t="str">
            <v>Payments and Receipts of Rent of land (not buildings)</v>
          </cell>
        </row>
        <row r="8">
          <cell r="A8" t="str">
            <v>B70</v>
          </cell>
          <cell r="B8" t="str">
            <v>MOD use only: Expenditure on tangible single use fighting equipment.</v>
          </cell>
        </row>
        <row r="9">
          <cell r="A9" t="str">
            <v>B71</v>
          </cell>
          <cell r="B9" t="str">
            <v>MOD use only:Sales of tangible single use fighting equipment (book value)</v>
          </cell>
        </row>
        <row r="10">
          <cell r="A10" t="str">
            <v>B72</v>
          </cell>
          <cell r="B10" t="str">
            <v>MOD use only:Expenditure on intangible single use fighting equipment</v>
          </cell>
        </row>
        <row r="11">
          <cell r="A11" t="str">
            <v>B73</v>
          </cell>
          <cell r="B11" t="str">
            <v>MOD use only:Sales of intangible single use fighting equipment (book value)</v>
          </cell>
        </row>
        <row r="12">
          <cell r="A12" t="str">
            <v>B80</v>
          </cell>
          <cell r="B12" t="str">
            <v>Receipts of donations intended to finance current expenditure of cent</v>
          </cell>
        </row>
        <row r="13">
          <cell r="A13" t="str">
            <v>B85</v>
          </cell>
          <cell r="B13" t="str">
            <v>Bad debts in connexion with pay,procurement,capital</v>
          </cell>
        </row>
        <row r="14">
          <cell r="A14" t="str">
            <v>B86</v>
          </cell>
          <cell r="B14" t="str">
            <v>BAD DEBTS IN CONNEXION WITH LOANS,GRANTS AND TRANSFERS</v>
          </cell>
        </row>
        <row r="15">
          <cell r="A15" t="str">
            <v>B90</v>
          </cell>
          <cell r="B15" t="str">
            <v>Depreciation under RAB</v>
          </cell>
        </row>
        <row r="16">
          <cell r="A16" t="str">
            <v>B92</v>
          </cell>
          <cell r="B16" t="str">
            <v>release from donated assets reserve</v>
          </cell>
        </row>
        <row r="17">
          <cell r="A17" t="str">
            <v>B93</v>
          </cell>
          <cell r="B17" t="str">
            <v>release from government grant reserve</v>
          </cell>
        </row>
        <row r="18">
          <cell r="A18" t="str">
            <v>B95</v>
          </cell>
          <cell r="B18" t="str">
            <v>Impairments of fixed assets</v>
          </cell>
        </row>
        <row r="19">
          <cell r="A19" t="str">
            <v>B98</v>
          </cell>
          <cell r="B19" t="str">
            <v>Cost of Capital charge in connexion with loans,grants ans transfers</v>
          </cell>
        </row>
        <row r="20">
          <cell r="A20" t="str">
            <v>B99</v>
          </cell>
          <cell r="B20" t="str">
            <v>Cost of Capital charges under RAB</v>
          </cell>
        </row>
        <row r="21">
          <cell r="A21" t="str">
            <v>C10</v>
          </cell>
          <cell r="B21" t="str">
            <v>Subsidies to the private sector(profit making firms)</v>
          </cell>
        </row>
        <row r="22">
          <cell r="A22" t="str">
            <v>C20</v>
          </cell>
          <cell r="B22" t="str">
            <v>Subsidies to centl govt(at present ECGD) and LA trading bodies(counc.H</v>
          </cell>
        </row>
        <row r="23">
          <cell r="A23" t="str">
            <v>C35</v>
          </cell>
          <cell r="B23" t="str">
            <v>Subsidies to public corps.(including nationalised industries)&amp; trad.fu</v>
          </cell>
        </row>
        <row r="24">
          <cell r="A24" t="str">
            <v>C50</v>
          </cell>
          <cell r="B24" t="str">
            <v>subsidies generally available to the priv sect to non-trading parts CG</v>
          </cell>
        </row>
        <row r="25">
          <cell r="A25" t="str">
            <v>D10</v>
          </cell>
          <cell r="B25" t="str">
            <v>Current grants to the private sector(persons and not for profit bodies</v>
          </cell>
        </row>
        <row r="26">
          <cell r="A26" t="str">
            <v>D20</v>
          </cell>
          <cell r="B26" t="str">
            <v>Current transfers abroad</v>
          </cell>
        </row>
        <row r="27">
          <cell r="A27" t="str">
            <v>D30</v>
          </cell>
          <cell r="B27" t="str">
            <v>Subsidised loans to persons: Subsidy implied in lending</v>
          </cell>
        </row>
        <row r="28">
          <cell r="A28" t="str">
            <v>D40</v>
          </cell>
          <cell r="B28" t="str">
            <v>Pensions in payment/pension contributions - Main Pension Schemes</v>
          </cell>
        </row>
        <row r="29">
          <cell r="A29" t="str">
            <v>D90</v>
          </cell>
          <cell r="B29" t="str">
            <v>Current expenditure to which an EC cannot be assigned</v>
          </cell>
        </row>
        <row r="30">
          <cell r="A30" t="str">
            <v>E05</v>
          </cell>
          <cell r="B30" t="str">
            <v>Purchase of land</v>
          </cell>
        </row>
        <row r="31">
          <cell r="A31" t="str">
            <v>E06</v>
          </cell>
          <cell r="B31" t="str">
            <v>BOOK VALUE ON SALE OF LAND</v>
          </cell>
        </row>
        <row r="32">
          <cell r="A32" t="str">
            <v>E10</v>
          </cell>
          <cell r="B32" t="str">
            <v>Expenditure on the purchase of existing buildings.</v>
          </cell>
        </row>
        <row r="33">
          <cell r="A33" t="str">
            <v>E11</v>
          </cell>
          <cell r="B33" t="str">
            <v>BOOK VALUE ON SALE OF EXISTING BUILDINGS</v>
          </cell>
        </row>
        <row r="34">
          <cell r="A34" t="str">
            <v>E15</v>
          </cell>
          <cell r="B34" t="str">
            <v>Formation of tangible capital: Dwellings, other new construction,vehic</v>
          </cell>
        </row>
        <row r="35">
          <cell r="A35" t="str">
            <v>E16</v>
          </cell>
          <cell r="B35" t="str">
            <v>BOOK VALUEW ON SALE OF OTHER TANGIBLE CAPITAL</v>
          </cell>
        </row>
        <row r="36">
          <cell r="A36" t="str">
            <v>E20</v>
          </cell>
          <cell r="B36" t="str">
            <v>Other tangible capital expenditure - for use with Treasury approval only</v>
          </cell>
        </row>
        <row r="37">
          <cell r="A37" t="str">
            <v>E50</v>
          </cell>
          <cell r="B37" t="str">
            <v>purchase of intangible assets: In-house creation of IT-related assets.</v>
          </cell>
        </row>
        <row r="38">
          <cell r="A38" t="str">
            <v>E51</v>
          </cell>
          <cell r="B38" t="str">
            <v>BOOK VALUE ON SALE OF INTANGIBLES ASSETS</v>
          </cell>
        </row>
        <row r="39">
          <cell r="A39" t="str">
            <v>E80</v>
          </cell>
          <cell r="B39" t="str">
            <v>Capital donations from the private sector</v>
          </cell>
        </row>
        <row r="40">
          <cell r="A40" t="str">
            <v>F10</v>
          </cell>
          <cell r="B40" t="str">
            <v>Change in the level of stocks and work in progress (net)</v>
          </cell>
        </row>
        <row r="41">
          <cell r="A41" t="str">
            <v>F11</v>
          </cell>
          <cell r="B41" t="str">
            <v>STOCKBUILDING:capital</v>
          </cell>
        </row>
        <row r="42">
          <cell r="A42" t="str">
            <v>F20</v>
          </cell>
          <cell r="B42" t="str">
            <v>Write-offs of stocks</v>
          </cell>
        </row>
        <row r="43">
          <cell r="A43" t="str">
            <v>F25</v>
          </cell>
          <cell r="B43" t="str">
            <v>'Other changes in stocks which impact on budgets</v>
          </cell>
        </row>
        <row r="44">
          <cell r="A44" t="str">
            <v>F35</v>
          </cell>
          <cell r="B44" t="str">
            <v>Accruals-to-cash adjustment:Other non-cash items</v>
          </cell>
        </row>
        <row r="45">
          <cell r="A45" t="str">
            <v>F36</v>
          </cell>
          <cell r="B45" t="str">
            <v>acc-cash adjust:non (capital expenditure)</v>
          </cell>
        </row>
        <row r="46">
          <cell r="A46" t="str">
            <v>F40</v>
          </cell>
          <cell r="B46" t="str">
            <v>Change in the level of debtors(NET)</v>
          </cell>
        </row>
        <row r="47">
          <cell r="A47" t="str">
            <v>F41</v>
          </cell>
          <cell r="B47" t="str">
            <v>change in level of debtors:capital expenditure</v>
          </cell>
        </row>
        <row r="48">
          <cell r="A48" t="str">
            <v>F45</v>
          </cell>
          <cell r="B48" t="str">
            <v>Change in the level of creditors(NET)</v>
          </cell>
        </row>
        <row r="49">
          <cell r="A49" t="str">
            <v>F46</v>
          </cell>
          <cell r="B49" t="str">
            <v>Voted Capital:change in creditors</v>
          </cell>
        </row>
        <row r="50">
          <cell r="A50" t="str">
            <v>F47</v>
          </cell>
          <cell r="B50" t="str">
            <v>Total accruals to cash adjustments for non-voted expenditure which scores in a department's Operating Cost Statement.</v>
          </cell>
        </row>
        <row r="51">
          <cell r="A51" t="str">
            <v>F50</v>
          </cell>
          <cell r="B51" t="str">
            <v>Accruals to cash adjustments:excess cash to be CFERed</v>
          </cell>
        </row>
        <row r="52">
          <cell r="A52" t="str">
            <v>F55</v>
          </cell>
          <cell r="B52" t="str">
            <v>Cash receipts in respect of curr CFERs which pass through the OCS</v>
          </cell>
        </row>
        <row r="53">
          <cell r="A53" t="str">
            <v>F56</v>
          </cell>
          <cell r="B53" t="str">
            <v>Cash receipts in respect of capital CFERs</v>
          </cell>
        </row>
        <row r="54">
          <cell r="A54" t="str">
            <v>F57</v>
          </cell>
          <cell r="B54" t="str">
            <v>Cash receipts in respect of current CFERs which do not pass through the OCS</v>
          </cell>
        </row>
        <row r="55">
          <cell r="A55" t="str">
            <v>G10</v>
          </cell>
          <cell r="B55" t="str">
            <v>Capital grants to the private sector - companies</v>
          </cell>
        </row>
        <row r="56">
          <cell r="A56" t="str">
            <v>G20</v>
          </cell>
          <cell r="B56" t="str">
            <v>Cap grants to the priv sector - persons and non-profit-making bodies</v>
          </cell>
        </row>
        <row r="57">
          <cell r="A57" t="str">
            <v>G45</v>
          </cell>
          <cell r="B57" t="str">
            <v>Capital grants to public corps(includ nationalised industries)trade fu</v>
          </cell>
        </row>
        <row r="58">
          <cell r="A58" t="str">
            <v>G50</v>
          </cell>
          <cell r="B58" t="str">
            <v>Capital grants to or from abroad</v>
          </cell>
        </row>
        <row r="59">
          <cell r="A59" t="str">
            <v>H10</v>
          </cell>
          <cell r="B59" t="str">
            <v>Net lending to the private sector - companies</v>
          </cell>
        </row>
        <row r="60">
          <cell r="A60" t="str">
            <v>H20</v>
          </cell>
          <cell r="B60" t="str">
            <v>Net lending to the priv sector - persons and non-profit-making bodies</v>
          </cell>
        </row>
        <row r="61">
          <cell r="A61" t="str">
            <v>H35</v>
          </cell>
          <cell r="B61" t="str">
            <v>Net lending to PCs (excluding temp to NIs)</v>
          </cell>
        </row>
        <row r="62">
          <cell r="A62" t="str">
            <v>H50</v>
          </cell>
          <cell r="B62" t="str">
            <v>Net lending and investment abroad</v>
          </cell>
        </row>
        <row r="63">
          <cell r="A63" t="str">
            <v>J30</v>
          </cell>
          <cell r="B63" t="str">
            <v>Net temp borrow - nat ind fr Nat Loans Fund &amp; Mkt Overseas Borrowing</v>
          </cell>
        </row>
        <row r="64">
          <cell r="A64" t="str">
            <v>K10</v>
          </cell>
          <cell r="B64" t="str">
            <v>Cash expenditure on company securities (net)</v>
          </cell>
        </row>
        <row r="65">
          <cell r="A65" t="str">
            <v>K12</v>
          </cell>
          <cell r="B65" t="str">
            <v>Book Value on sale of company securities</v>
          </cell>
        </row>
        <row r="66">
          <cell r="A66" t="str">
            <v>K30</v>
          </cell>
          <cell r="B66" t="str">
            <v>Dividends paid to or received from the private sector</v>
          </cell>
        </row>
        <row r="67">
          <cell r="A67" t="str">
            <v>K40</v>
          </cell>
          <cell r="B67" t="str">
            <v>Dividends paid by public corporations to Central Government</v>
          </cell>
        </row>
        <row r="68">
          <cell r="A68" t="str">
            <v>K90</v>
          </cell>
          <cell r="B68" t="str">
            <v>Capital expenditure to which an EC cannot be assigned</v>
          </cell>
        </row>
        <row r="69">
          <cell r="A69" t="str">
            <v>L10</v>
          </cell>
          <cell r="B69" t="str">
            <v>Provisions in line with pay, procurement</v>
          </cell>
        </row>
        <row r="70">
          <cell r="A70" t="str">
            <v>L11</v>
          </cell>
          <cell r="B70" t="str">
            <v>Provs ILW pay,procur - release of provision only</v>
          </cell>
        </row>
        <row r="71">
          <cell r="A71" t="str">
            <v>L15</v>
          </cell>
          <cell r="B71" t="str">
            <v>Provisions for pensions for staff where body has theme:take-up and revaluations</v>
          </cell>
        </row>
        <row r="72">
          <cell r="A72" t="str">
            <v>L16</v>
          </cell>
          <cell r="B72" t="str">
            <v>Provisions for pensions for staff where body has theme:release</v>
          </cell>
        </row>
        <row r="73">
          <cell r="A73" t="str">
            <v>L20</v>
          </cell>
          <cell r="B73" t="str">
            <v>Provisions in connection with grants</v>
          </cell>
        </row>
        <row r="74">
          <cell r="A74" t="str">
            <v>L21</v>
          </cell>
          <cell r="B74" t="str">
            <v>Grant provisions:release of provision only</v>
          </cell>
        </row>
        <row r="75">
          <cell r="A75" t="str">
            <v>L30</v>
          </cell>
          <cell r="B75" t="str">
            <v>change in prov</v>
          </cell>
        </row>
        <row r="76">
          <cell r="A76" t="str">
            <v>L31</v>
          </cell>
          <cell r="B76" t="str">
            <v>provision releated to bad debts loans:release of provision only</v>
          </cell>
        </row>
        <row r="77">
          <cell r="A77" t="str">
            <v>L40</v>
          </cell>
          <cell r="B77" t="str">
            <v>Provisions for pension costs exluding interest on liabilities (Pensions schemes under FRS17); take up and revaluation only</v>
          </cell>
        </row>
        <row r="78">
          <cell r="A78" t="str">
            <v>L45</v>
          </cell>
          <cell r="B78" t="str">
            <v>Provisions for pension costs - interest on scheme liabilities only (Pension schemes under FRS17); take up and revaluation only</v>
          </cell>
        </row>
        <row r="79">
          <cell r="A79" t="str">
            <v>L46</v>
          </cell>
          <cell r="B79" t="str">
            <v>Provisions for pension costs (Pensions schemes under FRS17): release only</v>
          </cell>
        </row>
        <row r="80">
          <cell r="A80" t="str">
            <v>M10</v>
          </cell>
          <cell r="B80" t="str">
            <v>Current AEF grants to local authorities</v>
          </cell>
        </row>
        <row r="81">
          <cell r="A81" t="str">
            <v>M15</v>
          </cell>
          <cell r="B81" t="str">
            <v>Current (non-AEF) grants to local authorities</v>
          </cell>
        </row>
        <row r="82">
          <cell r="A82" t="str">
            <v>M20</v>
          </cell>
          <cell r="B82" t="str">
            <v>Uncapitalisedgrants to local authorities covering loan charges</v>
          </cell>
        </row>
        <row r="83">
          <cell r="A83" t="str">
            <v>M30</v>
          </cell>
          <cell r="B83" t="str">
            <v>Current grants made by the European Communities to local authorities</v>
          </cell>
        </row>
        <row r="84">
          <cell r="A84" t="str">
            <v>M40</v>
          </cell>
          <cell r="B84" t="str">
            <v>Non-Domestic Rates</v>
          </cell>
        </row>
        <row r="85">
          <cell r="A85" t="str">
            <v>N10</v>
          </cell>
          <cell r="B85" t="str">
            <v>Capital grants to local authorities</v>
          </cell>
        </row>
        <row r="86">
          <cell r="A86" t="str">
            <v>N20</v>
          </cell>
          <cell r="B86" t="str">
            <v>Capitalised grants to local authorities replacing loan charge grants</v>
          </cell>
        </row>
        <row r="87">
          <cell r="A87" t="str">
            <v>N30</v>
          </cell>
          <cell r="B87" t="str">
            <v>Capital grants made by the European Communities to local authorities</v>
          </cell>
        </row>
        <row r="88">
          <cell r="A88" t="str">
            <v>N35</v>
          </cell>
          <cell r="B88" t="str">
            <v>ERDF capital grants to Parish and Town Councils</v>
          </cell>
        </row>
        <row r="89">
          <cell r="A89" t="str">
            <v>N40</v>
          </cell>
          <cell r="B89" t="str">
            <v>Credit Approvals</v>
          </cell>
        </row>
        <row r="90">
          <cell r="A90" t="str">
            <v>P10</v>
          </cell>
          <cell r="B90" t="str">
            <v>Net lending to local authorities</v>
          </cell>
        </row>
        <row r="91">
          <cell r="A91" t="str">
            <v>R30</v>
          </cell>
          <cell r="B91" t="str">
            <v>Capitalised finance leases undertaken by PCs - movement in the value of creditors.</v>
          </cell>
        </row>
        <row r="92">
          <cell r="A92" t="str">
            <v>S10</v>
          </cell>
          <cell r="B92" t="str">
            <v>Interest paid to or received from the private sector</v>
          </cell>
        </row>
        <row r="93">
          <cell r="A93" t="str">
            <v>S15</v>
          </cell>
          <cell r="B93" t="str">
            <v>Interest paid to or received from local authorities</v>
          </cell>
        </row>
        <row r="94">
          <cell r="A94" t="str">
            <v>S20</v>
          </cell>
          <cell r="B94" t="str">
            <v>Interest paid to or received from central government</v>
          </cell>
        </row>
        <row r="95">
          <cell r="A95" t="str">
            <v>S25</v>
          </cell>
          <cell r="B95" t="str">
            <v>Interest paid to or received from abroad</v>
          </cell>
        </row>
        <row r="96">
          <cell r="A96" t="str">
            <v>S30</v>
          </cell>
          <cell r="B96" t="str">
            <v>Interest on finance leases</v>
          </cell>
        </row>
        <row r="97">
          <cell r="A97" t="str">
            <v>S40</v>
          </cell>
          <cell r="B97" t="str">
            <v>Taxes on income</v>
          </cell>
        </row>
        <row r="98">
          <cell r="A98" t="str">
            <v>S45</v>
          </cell>
          <cell r="B98" t="str">
            <v>National health contributions</v>
          </cell>
        </row>
        <row r="99">
          <cell r="A99" t="str">
            <v>S50</v>
          </cell>
          <cell r="B99" t="str">
            <v>Taxes on expenditure</v>
          </cell>
        </row>
        <row r="100">
          <cell r="A100" t="str">
            <v>S55</v>
          </cell>
          <cell r="B100" t="str">
            <v>Gross trad surplus-pay/pension costs staff dir emp-cent gov trad  bods</v>
          </cell>
        </row>
        <row r="101">
          <cell r="A101" t="str">
            <v>S60</v>
          </cell>
          <cell r="B101" t="str">
            <v>Rent income from sub-oil assets</v>
          </cell>
        </row>
        <row r="102">
          <cell r="A102" t="str">
            <v>S65</v>
          </cell>
          <cell r="B102" t="str">
            <v>Miscellaneous financial transactions</v>
          </cell>
        </row>
        <row r="103">
          <cell r="A103" t="str">
            <v>S70</v>
          </cell>
          <cell r="B103" t="str">
            <v>Miscellaneous current transfers</v>
          </cell>
        </row>
        <row r="104">
          <cell r="A104" t="str">
            <v>T10</v>
          </cell>
          <cell r="B104" t="str">
            <v>Gross trad surplus,before meeting pay/pension costs of dir emp staff</v>
          </cell>
        </row>
        <row r="105">
          <cell r="A105" t="str">
            <v>T30</v>
          </cell>
          <cell r="B105" t="str">
            <v>Public Corporations:Profit/loss</v>
          </cell>
        </row>
        <row r="106">
          <cell r="A106" t="str">
            <v>W10</v>
          </cell>
          <cell r="B106" t="str">
            <v>Grants to the National Insurance Fund</v>
          </cell>
        </row>
        <row r="107">
          <cell r="A107" t="str">
            <v>W15</v>
          </cell>
          <cell r="B107" t="str">
            <v>Grant in aid to NDPB's</v>
          </cell>
        </row>
        <row r="108">
          <cell r="A108" t="str">
            <v>W16</v>
          </cell>
          <cell r="B108" t="str">
            <v>Grant-in-aid to other bodies in the central govt sector</v>
          </cell>
        </row>
        <row r="109">
          <cell r="A109" t="str">
            <v>W17</v>
          </cell>
          <cell r="B109" t="str">
            <v>Financing of an NDPB in the CG sector budgeted on a non RAB basis, other than grant in aid</v>
          </cell>
        </row>
        <row r="110">
          <cell r="A110" t="str">
            <v>W18</v>
          </cell>
          <cell r="B110" t="str">
            <v>non operating grant in aid (Use with HMT approval only)</v>
          </cell>
        </row>
        <row r="111">
          <cell r="A111" t="str">
            <v>W20</v>
          </cell>
          <cell r="B111" t="str">
            <v>Broadcast licence revenue</v>
          </cell>
        </row>
        <row r="112">
          <cell r="A112" t="str">
            <v>W30</v>
          </cell>
          <cell r="B112" t="str">
            <v>Transfers to  the devolved countries</v>
          </cell>
        </row>
        <row r="113">
          <cell r="A113" t="str">
            <v>W40</v>
          </cell>
          <cell r="B113" t="str">
            <v>Interest payments/receipts within central government</v>
          </cell>
        </row>
        <row r="114">
          <cell r="A114" t="str">
            <v>W50</v>
          </cell>
          <cell r="B114" t="str">
            <v>Loans within central government (non-trading)(net)</v>
          </cell>
        </row>
        <row r="115">
          <cell r="A115" t="str">
            <v>W60</v>
          </cell>
          <cell r="B115" t="str">
            <v>Financing payments by Intervention Board for Agri Prod to other depts</v>
          </cell>
        </row>
        <row r="116">
          <cell r="A116" t="str">
            <v>W80</v>
          </cell>
          <cell r="B116" t="str">
            <v>Grants to the Social Fund</v>
          </cell>
        </row>
        <row r="117">
          <cell r="A117" t="str">
            <v>W90</v>
          </cell>
          <cell r="B117" t="str">
            <v>Notional Transfers from AME to DEL</v>
          </cell>
        </row>
        <row r="118">
          <cell r="A118" t="str">
            <v>X06</v>
          </cell>
          <cell r="B118" t="str">
            <v>Profit/Loss on sale of land</v>
          </cell>
        </row>
        <row r="119">
          <cell r="A119" t="str">
            <v>X11</v>
          </cell>
          <cell r="B119" t="str">
            <v>Profit/loss on sale of existing buildings</v>
          </cell>
        </row>
        <row r="120">
          <cell r="A120" t="str">
            <v>X12</v>
          </cell>
          <cell r="B120" t="str">
            <v>Profit &amp; Loss on sale of company securities</v>
          </cell>
        </row>
        <row r="121">
          <cell r="A121" t="str">
            <v>X16</v>
          </cell>
          <cell r="B121" t="str">
            <v>Profit/Loss on sale of other tangible capital</v>
          </cell>
        </row>
        <row r="122">
          <cell r="A122" t="str">
            <v>X51</v>
          </cell>
          <cell r="B122" t="str">
            <v>Profit and loss on disposal of intangible assets</v>
          </cell>
        </row>
        <row r="123">
          <cell r="A123" t="str">
            <v>Z10</v>
          </cell>
          <cell r="B123" t="str">
            <v>Other payments within central government</v>
          </cell>
        </row>
        <row r="124">
          <cell r="A124" t="str">
            <v>Z32</v>
          </cell>
          <cell r="B124" t="str">
            <v>Prior Period Adjustments - Pensions</v>
          </cell>
        </row>
        <row r="125">
          <cell r="A125" t="str">
            <v>Z66</v>
          </cell>
          <cell r="B125" t="str">
            <v>GEP USE ONLY DUMMY DATA CENTRAL DATABASE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gt;&gt;&gt;"/>
      <sheetName val="I_Det"/>
      <sheetName val="I_General"/>
      <sheetName val="I_Scenarios"/>
      <sheetName val="I_ODA 0.7"/>
      <sheetName val="IE"/>
      <sheetName val="EK table"/>
      <sheetName val="C_Scotland"/>
      <sheetName val="C_Wales"/>
      <sheetName val="OUTPUTS&gt;&gt;&gt;"/>
      <sheetName val="O_DEL table"/>
      <sheetName val="O_DEL scens"/>
      <sheetName val="IR input tab"/>
      <sheetName val="I_Adj"/>
      <sheetName val="O_ST"/>
      <sheetName val="O_TDEL"/>
      <sheetName val="Envelope &amp; backpocket"/>
      <sheetName val="IFS analysis"/>
      <sheetName val="% analysis"/>
      <sheetName val="Grenade"/>
      <sheetName val="Bank (FR)"/>
      <sheetName val="Tally vs Stack rec"/>
      <sheetName val="O_BUD"/>
      <sheetName val="Measures going ahead"/>
      <sheetName val="CHECK"/>
      <sheetName val="Tally vs Stack rec - old"/>
      <sheetName val="O_20-21"/>
      <sheetName val="O_SC"/>
      <sheetName val="O_D1"/>
      <sheetName val="O_SA"/>
      <sheetName val="O_OBR DEL"/>
      <sheetName val="SA summary table"/>
      <sheetName val="Bank 6.8 (2)"/>
      <sheetName val="RR"/>
      <sheetName val="SIA"/>
      <sheetName val="CALCS&gt;&gt;&gt;"/>
      <sheetName val="C_Health"/>
      <sheetName val="C_DfE"/>
      <sheetName val="C_MoD"/>
      <sheetName val="C_MoJ"/>
      <sheetName val="C_HO"/>
      <sheetName val="C_LG"/>
      <sheetName val="C_DWP"/>
      <sheetName val="C_HMRC"/>
      <sheetName val="C_DfT"/>
      <sheetName val="C_Int_Dev"/>
      <sheetName val="C_BEIS"/>
      <sheetName val="C_DCLG"/>
      <sheetName val="C_DEFRA"/>
      <sheetName val="C_SIA"/>
      <sheetName val="C_FCO"/>
      <sheetName val="C_DeXEu"/>
      <sheetName val="C_DCMS"/>
      <sheetName val="C_DIT"/>
      <sheetName val="C_HMT"/>
      <sheetName val="C_CO"/>
      <sheetName val="C_Smalls"/>
      <sheetName val="C_LOD"/>
      <sheetName val="C_Barnett"/>
      <sheetName val="C_NI"/>
      <sheetName val="C_Res"/>
      <sheetName val="C_Pen18"/>
      <sheetName val="C_Back"/>
      <sheetName val="INPUTS&gt;&gt;&gt;"/>
      <sheetName val="I_ODA"/>
      <sheetName val="I_ODA 0.7 SR19"/>
      <sheetName val="Brexit 19_20 allocations"/>
      <sheetName val="Pensions"/>
      <sheetName val="SR15 AARG"/>
      <sheetName val="OTHER&gt;&gt;&gt;"/>
      <sheetName val="O_Checks"/>
      <sheetName val="SM Totals"/>
      <sheetName val="EK table TW"/>
      <sheetName val="TBC -  QA"/>
      <sheetName val="B. RDEL_baselines from 19_20 v2"/>
      <sheetName val="Bank (F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 log"/>
      <sheetName val="Issues log"/>
      <sheetName val="Model ---&gt;"/>
      <sheetName val="Specifications"/>
      <sheetName val="Calculator"/>
      <sheetName val="Barnett additions"/>
      <sheetName val="Output sheets ---&gt;"/>
      <sheetName val="Outputs"/>
      <sheetName val="Dept chart"/>
      <sheetName val="Individual dept outputs"/>
      <sheetName val="LGF"/>
      <sheetName val="Data ---&gt;"/>
      <sheetName val="Contingency"/>
      <sheetName val="Partial settlements post AS14"/>
      <sheetName val="150416 DDs scenario"/>
      <sheetName val="150331 lead scenario inputs"/>
      <sheetName val="150330 inputs"/>
      <sheetName val="150318 inputs"/>
      <sheetName val="150316 inputs"/>
      <sheetName val="MOD"/>
      <sheetName val="Determinants +"/>
    </sheetNames>
    <sheetDataSet>
      <sheetData sheetId="0"/>
      <sheetData sheetId="1"/>
      <sheetData sheetId="2"/>
      <sheetData sheetId="3"/>
      <sheetData sheetId="4">
        <row r="3">
          <cell r="C3">
            <v>1873.1659999999999</v>
          </cell>
          <cell r="D3">
            <v>1949.3</v>
          </cell>
          <cell r="E3">
            <v>2032.2439999999999</v>
          </cell>
          <cell r="F3">
            <v>2121.7840000000001</v>
          </cell>
          <cell r="G3">
            <v>2216.4050000000002</v>
          </cell>
          <cell r="H3">
            <v>2326.2139999999999</v>
          </cell>
        </row>
        <row r="4">
          <cell r="C4">
            <v>1.027968712965162E-2</v>
          </cell>
          <cell r="D4">
            <v>1.722046654795335E-2</v>
          </cell>
          <cell r="E4">
            <v>1.8238974853370848E-2</v>
          </cell>
          <cell r="F4">
            <v>1.9235081599601217E-2</v>
          </cell>
          <cell r="G4">
            <v>2.0785506814792853E-2</v>
          </cell>
          <cell r="H4">
            <v>2.4518320161974999E-2</v>
          </cell>
        </row>
        <row r="5">
          <cell r="C5">
            <v>1</v>
          </cell>
          <cell r="D5">
            <v>1.0172204665479534</v>
          </cell>
          <cell r="E5">
            <v>1.0357735250576556</v>
          </cell>
          <cell r="F5">
            <v>1.0556967133308461</v>
          </cell>
          <cell r="G5">
            <v>1.0776399045601388</v>
          </cell>
          <cell r="H5">
            <v>1.1040618247594645</v>
          </cell>
        </row>
      </sheetData>
      <sheetData sheetId="5">
        <row r="1">
          <cell r="E1">
            <v>0.82298495002642502</v>
          </cell>
          <cell r="F1">
            <v>0.84358419679740226</v>
          </cell>
          <cell r="G1">
            <v>1.7263639736790259</v>
          </cell>
          <cell r="H1">
            <v>0.97963773322011583</v>
          </cell>
          <cell r="I1">
            <v>0.97606844145242788</v>
          </cell>
        </row>
        <row r="9">
          <cell r="E9">
            <v>8.3535767390276305</v>
          </cell>
          <cell r="F9">
            <v>-145.32365763239795</v>
          </cell>
          <cell r="G9">
            <v>2349.2999707859199</v>
          </cell>
          <cell r="H9">
            <v>466.89307055430982</v>
          </cell>
        </row>
        <row r="11">
          <cell r="C11" t="str">
            <v>BIS</v>
          </cell>
          <cell r="D11">
            <v>2200</v>
          </cell>
          <cell r="E11">
            <v>1692.0739999999998</v>
          </cell>
          <cell r="F11">
            <v>1483.52</v>
          </cell>
          <cell r="G11">
            <v>1594.4599999999998</v>
          </cell>
          <cell r="H11">
            <v>1740.5929999999998</v>
          </cell>
          <cell r="I11">
            <v>1771.96</v>
          </cell>
          <cell r="O11"/>
        </row>
        <row r="12">
          <cell r="C12" t="str">
            <v>CO</v>
          </cell>
          <cell r="D12">
            <v>15</v>
          </cell>
          <cell r="E12">
            <v>41.046999999999997</v>
          </cell>
          <cell r="F12">
            <v>57.248000000000005</v>
          </cell>
          <cell r="G12">
            <v>72.950999999999993</v>
          </cell>
          <cell r="H12">
            <v>29.2</v>
          </cell>
          <cell r="I12">
            <v>22.8</v>
          </cell>
          <cell r="O12"/>
        </row>
        <row r="13">
          <cell r="C13" t="str">
            <v>DCMS</v>
          </cell>
          <cell r="D13">
            <v>117</v>
          </cell>
          <cell r="E13">
            <v>314.33059600000001</v>
          </cell>
          <cell r="F13">
            <v>312.69560200000001</v>
          </cell>
          <cell r="G13">
            <v>266.64</v>
          </cell>
          <cell r="H13">
            <v>242.26000000000002</v>
          </cell>
          <cell r="I13">
            <v>225.67000000000002</v>
          </cell>
          <cell r="O13"/>
        </row>
        <row r="14">
          <cell r="C14" t="str">
            <v>DECC</v>
          </cell>
          <cell r="D14">
            <v>2347</v>
          </cell>
          <cell r="E14">
            <v>2229.6845791882834</v>
          </cell>
          <cell r="F14">
            <v>2388.1377006936691</v>
          </cell>
          <cell r="G14">
            <v>2533.488279837039</v>
          </cell>
          <cell r="H14">
            <v>2428.1955506562385</v>
          </cell>
          <cell r="I14">
            <v>2727.7435304887354</v>
          </cell>
          <cell r="O14"/>
        </row>
        <row r="15">
          <cell r="C15" t="str">
            <v>Defra</v>
          </cell>
          <cell r="D15">
            <v>468</v>
          </cell>
          <cell r="E15">
            <v>530.35700000000008</v>
          </cell>
          <cell r="F15">
            <v>585.63000000000022</v>
          </cell>
          <cell r="G15">
            <v>557.96</v>
          </cell>
          <cell r="H15">
            <v>461.61800000000005</v>
          </cell>
          <cell r="I15">
            <v>464.88499999999993</v>
          </cell>
          <cell r="O15"/>
        </row>
        <row r="16">
          <cell r="C16" t="str">
            <v>DfE</v>
          </cell>
          <cell r="D16">
            <v>4569</v>
          </cell>
          <cell r="E16">
            <v>4987</v>
          </cell>
          <cell r="F16">
            <v>4503</v>
          </cell>
          <cell r="G16">
            <v>4728</v>
          </cell>
          <cell r="H16">
            <v>4688</v>
          </cell>
          <cell r="I16">
            <v>3963</v>
          </cell>
          <cell r="O16"/>
        </row>
        <row r="17">
          <cell r="C17" t="str">
            <v>DfID</v>
          </cell>
          <cell r="D17">
            <v>1922</v>
          </cell>
          <cell r="E17">
            <v>2000.1188362376854</v>
          </cell>
          <cell r="F17">
            <v>2085.2252112199349</v>
          </cell>
          <cell r="G17">
            <v>2177.0995459024989</v>
          </cell>
          <cell r="H17">
            <v>2274.1873437805302</v>
          </cell>
          <cell r="I17">
            <v>2386.8590973784494</v>
          </cell>
          <cell r="O17"/>
        </row>
        <row r="18">
          <cell r="C18" t="str">
            <v>DfT</v>
          </cell>
          <cell r="D18">
            <v>6050</v>
          </cell>
          <cell r="E18">
            <v>6027.8580000000002</v>
          </cell>
          <cell r="F18">
            <v>7264.516999999998</v>
          </cell>
          <cell r="G18">
            <v>8576.3260000000009</v>
          </cell>
          <cell r="H18">
            <v>11311.446</v>
          </cell>
          <cell r="I18">
            <v>12467.382000000001</v>
          </cell>
          <cell r="O18"/>
        </row>
        <row r="19">
          <cell r="C19" t="str">
            <v>CLG</v>
          </cell>
          <cell r="D19">
            <v>1237</v>
          </cell>
          <cell r="E19">
            <v>990.70100000000002</v>
          </cell>
          <cell r="F19">
            <v>499.798</v>
          </cell>
          <cell r="G19">
            <v>706.346</v>
          </cell>
          <cell r="H19">
            <v>993.85400000000004</v>
          </cell>
          <cell r="I19">
            <v>1016.245</v>
          </cell>
          <cell r="O19"/>
        </row>
        <row r="20">
          <cell r="C20" t="str">
            <v>DH</v>
          </cell>
          <cell r="D20">
            <v>4810</v>
          </cell>
          <cell r="E20">
            <v>4810</v>
          </cell>
          <cell r="F20">
            <v>4810</v>
          </cell>
          <cell r="G20">
            <v>4810</v>
          </cell>
          <cell r="H20">
            <v>4810</v>
          </cell>
          <cell r="I20">
            <v>4810</v>
          </cell>
          <cell r="O20"/>
        </row>
        <row r="21">
          <cell r="C21" t="str">
            <v>DWP</v>
          </cell>
          <cell r="D21">
            <v>191</v>
          </cell>
          <cell r="E21">
            <v>193.185</v>
          </cell>
          <cell r="F21">
            <v>254.48500000000001</v>
          </cell>
          <cell r="G21">
            <v>99.084999999999994</v>
          </cell>
          <cell r="H21">
            <v>83.284999999999997</v>
          </cell>
          <cell r="I21">
            <v>71.884999999999991</v>
          </cell>
          <cell r="O21"/>
        </row>
        <row r="22">
          <cell r="C22" t="str">
            <v>FCO</v>
          </cell>
          <cell r="D22">
            <v>98</v>
          </cell>
          <cell r="E22">
            <v>52.2</v>
          </cell>
          <cell r="F22">
            <v>45.7</v>
          </cell>
          <cell r="G22">
            <v>43.349999999999994</v>
          </cell>
          <cell r="H22">
            <v>85.65</v>
          </cell>
          <cell r="I22">
            <v>81.150000000000006</v>
          </cell>
          <cell r="O22"/>
        </row>
        <row r="23">
          <cell r="C23" t="str">
            <v>HMRC</v>
          </cell>
          <cell r="D23">
            <v>144</v>
          </cell>
          <cell r="E23">
            <v>168.35</v>
          </cell>
          <cell r="F23">
            <v>168.1</v>
          </cell>
          <cell r="G23">
            <v>168.1</v>
          </cell>
          <cell r="H23">
            <v>168.1</v>
          </cell>
          <cell r="I23">
            <v>168.1</v>
          </cell>
          <cell r="O23"/>
        </row>
        <row r="24">
          <cell r="C24" t="str">
            <v>HMT</v>
          </cell>
          <cell r="D24">
            <v>3</v>
          </cell>
          <cell r="E24">
            <v>1.7</v>
          </cell>
          <cell r="F24">
            <v>6.5</v>
          </cell>
          <cell r="G24">
            <v>3.5999999999999996</v>
          </cell>
          <cell r="H24">
            <v>1.7</v>
          </cell>
          <cell r="I24">
            <v>1.7</v>
          </cell>
          <cell r="O24"/>
        </row>
        <row r="25">
          <cell r="C25" t="str">
            <v>HO</v>
          </cell>
          <cell r="D25">
            <v>390</v>
          </cell>
          <cell r="E25">
            <v>358.31855291720001</v>
          </cell>
          <cell r="F25">
            <v>364.76522267899998</v>
          </cell>
          <cell r="G25">
            <v>295.32387394009999</v>
          </cell>
          <cell r="H25">
            <v>244.73750000000001</v>
          </cell>
          <cell r="I25">
            <v>244</v>
          </cell>
          <cell r="O25"/>
        </row>
        <row r="26">
          <cell r="C26" t="str">
            <v>Law Officers</v>
          </cell>
          <cell r="D26">
            <v>5</v>
          </cell>
          <cell r="E26">
            <v>5</v>
          </cell>
          <cell r="F26">
            <v>5</v>
          </cell>
          <cell r="G26">
            <v>5</v>
          </cell>
          <cell r="H26">
            <v>5</v>
          </cell>
          <cell r="I26">
            <v>5</v>
          </cell>
          <cell r="O26"/>
        </row>
        <row r="27">
          <cell r="C27" t="str">
            <v>MoD</v>
          </cell>
          <cell r="D27">
            <v>7018</v>
          </cell>
          <cell r="E27">
            <v>7174.5555203737695</v>
          </cell>
          <cell r="F27">
            <v>7341.942377034803</v>
          </cell>
          <cell r="G27">
            <v>7520.5752265706651</v>
          </cell>
          <cell r="H27">
            <v>7715.2831869874581</v>
          </cell>
          <cell r="I27">
            <v>7943.9637678776126</v>
          </cell>
          <cell r="O27"/>
        </row>
        <row r="28">
          <cell r="C28" t="str">
            <v>MoJ</v>
          </cell>
          <cell r="D28">
            <v>350</v>
          </cell>
          <cell r="E28">
            <v>481.01648339178911</v>
          </cell>
          <cell r="F28">
            <v>450.03459076041571</v>
          </cell>
          <cell r="G28">
            <v>590.63879657047869</v>
          </cell>
          <cell r="H28">
            <v>826.79659933658922</v>
          </cell>
          <cell r="I28">
            <v>495.76277792425958</v>
          </cell>
          <cell r="O28"/>
        </row>
        <row r="29">
          <cell r="C29" t="str">
            <v>SIA</v>
          </cell>
          <cell r="D29">
            <v>351</v>
          </cell>
          <cell r="E29">
            <v>357</v>
          </cell>
          <cell r="F29">
            <v>364</v>
          </cell>
          <cell r="G29">
            <v>371</v>
          </cell>
          <cell r="H29">
            <v>378</v>
          </cell>
          <cell r="I29">
            <v>388</v>
          </cell>
          <cell r="O29"/>
        </row>
        <row r="30">
          <cell r="C30"/>
          <cell r="D30"/>
          <cell r="E30"/>
          <cell r="F30"/>
          <cell r="G30"/>
          <cell r="H30"/>
          <cell r="I30"/>
          <cell r="O30"/>
        </row>
        <row r="31">
          <cell r="C31" t="str">
            <v>CLG</v>
          </cell>
          <cell r="D31"/>
          <cell r="E31"/>
          <cell r="F31">
            <v>300</v>
          </cell>
          <cell r="G31">
            <v>200</v>
          </cell>
          <cell r="H31"/>
          <cell r="I31"/>
          <cell r="O31"/>
        </row>
        <row r="32">
          <cell r="C32" t="str">
            <v>DECC</v>
          </cell>
          <cell r="D32"/>
          <cell r="E32">
            <v>-50</v>
          </cell>
          <cell r="F32">
            <v>-50</v>
          </cell>
          <cell r="G32">
            <v>-50</v>
          </cell>
          <cell r="H32">
            <v>-50</v>
          </cell>
          <cell r="I32">
            <v>-250</v>
          </cell>
          <cell r="O32"/>
          <cell r="U32">
            <v>-571</v>
          </cell>
          <cell r="V32">
            <v>-566</v>
          </cell>
          <cell r="W32">
            <v>-260</v>
          </cell>
          <cell r="X32">
            <v>-214</v>
          </cell>
        </row>
        <row r="33">
          <cell r="C33" t="str">
            <v>DECC</v>
          </cell>
          <cell r="D33"/>
          <cell r="E33">
            <v>-21</v>
          </cell>
          <cell r="F33">
            <v>-116</v>
          </cell>
          <cell r="G33">
            <v>-210</v>
          </cell>
          <cell r="H33">
            <v>-164</v>
          </cell>
          <cell r="I33">
            <v>-33</v>
          </cell>
          <cell r="O33"/>
        </row>
        <row r="34">
          <cell r="C34" t="str">
            <v>DFT</v>
          </cell>
          <cell r="D34"/>
          <cell r="E34">
            <v>22</v>
          </cell>
          <cell r="F34"/>
          <cell r="G34"/>
          <cell r="H34"/>
          <cell r="I34"/>
          <cell r="O34"/>
        </row>
        <row r="35">
          <cell r="C35" t="str">
            <v>DFE</v>
          </cell>
          <cell r="D35"/>
          <cell r="E35">
            <v>-100</v>
          </cell>
          <cell r="F35"/>
          <cell r="G35"/>
          <cell r="H35"/>
          <cell r="I35"/>
          <cell r="O35"/>
        </row>
        <row r="36">
          <cell r="C36" t="str">
            <v>DH</v>
          </cell>
          <cell r="D36"/>
          <cell r="E36">
            <v>-400</v>
          </cell>
          <cell r="F36">
            <v>-400</v>
          </cell>
          <cell r="G36"/>
          <cell r="H36">
            <v>400</v>
          </cell>
          <cell r="I36">
            <v>400</v>
          </cell>
          <cell r="O36"/>
          <cell r="T36">
            <v>4883.4180000000006</v>
          </cell>
          <cell r="U36">
            <v>4811.1498551522454</v>
          </cell>
          <cell r="V36">
            <v>4896.0249532445669</v>
          </cell>
          <cell r="W36">
            <v>5265.7563063933076</v>
          </cell>
          <cell r="X36">
            <v>5834.2007486848743</v>
          </cell>
          <cell r="Y36">
            <v>5868.7750777166893</v>
          </cell>
        </row>
        <row r="37">
          <cell r="C37"/>
          <cell r="D37"/>
          <cell r="E37"/>
          <cell r="F37"/>
          <cell r="G37"/>
          <cell r="H37"/>
          <cell r="I37"/>
          <cell r="O37"/>
        </row>
        <row r="38">
          <cell r="C38"/>
          <cell r="D38"/>
          <cell r="E38"/>
          <cell r="F38"/>
          <cell r="G38"/>
          <cell r="H38"/>
          <cell r="I38"/>
          <cell r="O38"/>
        </row>
        <row r="39">
          <cell r="C39"/>
          <cell r="D39"/>
          <cell r="E39"/>
          <cell r="F39"/>
          <cell r="G39"/>
          <cell r="H39"/>
          <cell r="I39"/>
          <cell r="O39"/>
        </row>
        <row r="40">
          <cell r="C40"/>
          <cell r="D40"/>
          <cell r="E40"/>
          <cell r="F40"/>
          <cell r="G40"/>
          <cell r="H40"/>
          <cell r="I40"/>
          <cell r="O40"/>
        </row>
        <row r="41">
          <cell r="C41"/>
          <cell r="D41"/>
          <cell r="E41"/>
          <cell r="F41"/>
          <cell r="G41"/>
          <cell r="H41"/>
          <cell r="I41"/>
          <cell r="O41"/>
        </row>
        <row r="42">
          <cell r="C42"/>
          <cell r="D42"/>
          <cell r="E42"/>
          <cell r="F42"/>
          <cell r="G42"/>
          <cell r="H42"/>
          <cell r="I42"/>
          <cell r="O42"/>
        </row>
        <row r="43">
          <cell r="C43"/>
          <cell r="D43"/>
          <cell r="E43"/>
          <cell r="F43"/>
          <cell r="G43"/>
          <cell r="H43"/>
          <cell r="I43"/>
          <cell r="O43"/>
        </row>
        <row r="44">
          <cell r="C44"/>
          <cell r="D44"/>
          <cell r="E44"/>
          <cell r="F44"/>
          <cell r="G44"/>
          <cell r="H44"/>
          <cell r="I44"/>
          <cell r="O44"/>
        </row>
        <row r="45">
          <cell r="C45"/>
          <cell r="D45"/>
          <cell r="E45"/>
          <cell r="F45"/>
          <cell r="G45"/>
          <cell r="H45"/>
          <cell r="I45"/>
          <cell r="O45"/>
        </row>
        <row r="46">
          <cell r="C46"/>
          <cell r="D46"/>
          <cell r="E46"/>
          <cell r="F46"/>
          <cell r="G46"/>
          <cell r="H46"/>
          <cell r="I46"/>
          <cell r="O46"/>
        </row>
        <row r="47">
          <cell r="C47"/>
          <cell r="D47"/>
          <cell r="E47"/>
          <cell r="F47"/>
          <cell r="G47"/>
          <cell r="H47"/>
          <cell r="I47"/>
          <cell r="O47"/>
        </row>
        <row r="48">
          <cell r="C48"/>
          <cell r="D48"/>
          <cell r="E48"/>
          <cell r="F48"/>
          <cell r="G48"/>
          <cell r="H48"/>
          <cell r="I48"/>
          <cell r="O48"/>
        </row>
        <row r="49">
          <cell r="C49"/>
          <cell r="D49"/>
          <cell r="E49"/>
          <cell r="F49"/>
          <cell r="G49"/>
          <cell r="H49"/>
          <cell r="I49"/>
          <cell r="O49"/>
        </row>
        <row r="50">
          <cell r="C50"/>
          <cell r="D50"/>
          <cell r="E50"/>
          <cell r="F50"/>
          <cell r="G50"/>
          <cell r="H50"/>
          <cell r="I50"/>
          <cell r="O50"/>
        </row>
        <row r="51">
          <cell r="C51"/>
          <cell r="D51"/>
          <cell r="E51"/>
          <cell r="F51"/>
          <cell r="G51"/>
          <cell r="H51"/>
          <cell r="I51"/>
          <cell r="O51"/>
        </row>
        <row r="52">
          <cell r="C52"/>
          <cell r="D52"/>
          <cell r="E52"/>
          <cell r="F52"/>
          <cell r="G52"/>
          <cell r="H52"/>
          <cell r="I52"/>
          <cell r="O52"/>
        </row>
        <row r="53">
          <cell r="C53"/>
          <cell r="D53"/>
          <cell r="E53"/>
          <cell r="F53"/>
          <cell r="G53"/>
          <cell r="H53"/>
          <cell r="I53"/>
          <cell r="O53"/>
        </row>
        <row r="54">
          <cell r="C54"/>
          <cell r="D54"/>
          <cell r="E54"/>
          <cell r="F54"/>
          <cell r="G54"/>
          <cell r="H54"/>
          <cell r="I54"/>
          <cell r="O54"/>
        </row>
        <row r="55">
          <cell r="C55"/>
          <cell r="D55"/>
          <cell r="E55"/>
          <cell r="F55"/>
          <cell r="G55"/>
          <cell r="H55"/>
          <cell r="I55"/>
          <cell r="O55"/>
        </row>
        <row r="56">
          <cell r="C56"/>
          <cell r="D56"/>
          <cell r="E56"/>
          <cell r="F56"/>
          <cell r="G56"/>
          <cell r="H56"/>
          <cell r="I56"/>
          <cell r="O56"/>
        </row>
        <row r="57">
          <cell r="C57"/>
          <cell r="D57"/>
          <cell r="E57"/>
          <cell r="F57"/>
          <cell r="G57"/>
          <cell r="H57"/>
          <cell r="I57"/>
          <cell r="O57"/>
        </row>
        <row r="58">
          <cell r="C58"/>
          <cell r="D58"/>
          <cell r="E58"/>
          <cell r="F58"/>
          <cell r="G58"/>
          <cell r="H58"/>
          <cell r="I58"/>
          <cell r="O58"/>
        </row>
        <row r="59">
          <cell r="C59"/>
          <cell r="D59"/>
          <cell r="E59"/>
          <cell r="F59"/>
          <cell r="G59"/>
          <cell r="H59"/>
          <cell r="I59"/>
          <cell r="O59"/>
        </row>
        <row r="60">
          <cell r="C60"/>
          <cell r="D60"/>
          <cell r="E60"/>
          <cell r="F60"/>
          <cell r="G60"/>
          <cell r="H60"/>
          <cell r="I60"/>
          <cell r="O60"/>
        </row>
        <row r="61">
          <cell r="C61"/>
          <cell r="D61"/>
          <cell r="E61"/>
          <cell r="F61"/>
          <cell r="G61"/>
          <cell r="H61"/>
          <cell r="I61"/>
          <cell r="O61"/>
        </row>
        <row r="62">
          <cell r="C62"/>
          <cell r="D62"/>
          <cell r="E62"/>
          <cell r="F62"/>
          <cell r="G62"/>
          <cell r="H62"/>
          <cell r="I62"/>
          <cell r="O62"/>
        </row>
        <row r="63">
          <cell r="C63"/>
          <cell r="D63"/>
          <cell r="E63"/>
          <cell r="F63"/>
          <cell r="G63"/>
          <cell r="H63"/>
          <cell r="I63"/>
          <cell r="O63"/>
        </row>
        <row r="64">
          <cell r="C64"/>
          <cell r="D64"/>
          <cell r="E64"/>
          <cell r="F64"/>
          <cell r="G64"/>
          <cell r="H64"/>
          <cell r="I64"/>
          <cell r="O64"/>
        </row>
        <row r="65">
          <cell r="C65"/>
          <cell r="D65"/>
          <cell r="E65"/>
          <cell r="F65"/>
          <cell r="G65"/>
          <cell r="H65"/>
          <cell r="I65"/>
          <cell r="O65"/>
        </row>
        <row r="66">
          <cell r="C66"/>
          <cell r="D66"/>
          <cell r="E66"/>
          <cell r="F66"/>
          <cell r="G66"/>
          <cell r="H66"/>
          <cell r="I66"/>
          <cell r="O66"/>
        </row>
        <row r="67">
          <cell r="C67"/>
          <cell r="D67"/>
          <cell r="E67"/>
          <cell r="F67"/>
          <cell r="G67"/>
          <cell r="H67"/>
          <cell r="I67"/>
          <cell r="O67"/>
        </row>
        <row r="68">
          <cell r="C68"/>
          <cell r="D68"/>
          <cell r="E68"/>
          <cell r="F68"/>
          <cell r="G68"/>
          <cell r="H68"/>
          <cell r="I68"/>
          <cell r="O68"/>
        </row>
        <row r="69">
          <cell r="C69"/>
          <cell r="D69"/>
          <cell r="E69"/>
          <cell r="F69"/>
          <cell r="G69"/>
          <cell r="H69"/>
          <cell r="I69"/>
          <cell r="O69"/>
        </row>
        <row r="70">
          <cell r="C70"/>
          <cell r="D70"/>
          <cell r="E70"/>
          <cell r="F70"/>
          <cell r="G70"/>
          <cell r="H70"/>
          <cell r="I70"/>
          <cell r="O70"/>
        </row>
        <row r="71">
          <cell r="C71"/>
          <cell r="D71"/>
          <cell r="E71"/>
          <cell r="F71"/>
          <cell r="G71"/>
          <cell r="H71"/>
          <cell r="I71"/>
          <cell r="O71"/>
        </row>
        <row r="72">
          <cell r="C72"/>
          <cell r="D72"/>
          <cell r="E72"/>
          <cell r="F72"/>
          <cell r="G72"/>
          <cell r="H72"/>
          <cell r="I72"/>
          <cell r="O72"/>
        </row>
        <row r="73">
          <cell r="C73"/>
          <cell r="D73"/>
          <cell r="E73"/>
          <cell r="F73"/>
          <cell r="G73"/>
          <cell r="H73"/>
          <cell r="I73"/>
          <cell r="O73"/>
        </row>
        <row r="74">
          <cell r="C74"/>
          <cell r="D74"/>
          <cell r="E74"/>
          <cell r="F74"/>
          <cell r="G74"/>
          <cell r="H74"/>
          <cell r="I74"/>
          <cell r="O74"/>
        </row>
        <row r="75">
          <cell r="C75"/>
          <cell r="D75"/>
          <cell r="E75"/>
          <cell r="F75"/>
          <cell r="G75"/>
          <cell r="H75"/>
          <cell r="I75"/>
          <cell r="O75"/>
        </row>
        <row r="76">
          <cell r="C76"/>
          <cell r="D76"/>
          <cell r="E76"/>
          <cell r="F76"/>
          <cell r="G76"/>
          <cell r="H76"/>
          <cell r="I76"/>
          <cell r="O76"/>
        </row>
        <row r="77">
          <cell r="C77"/>
          <cell r="D77"/>
          <cell r="E77"/>
          <cell r="F77"/>
          <cell r="G77"/>
          <cell r="H77"/>
          <cell r="I77"/>
          <cell r="O77"/>
        </row>
        <row r="78">
          <cell r="C78"/>
          <cell r="D78"/>
          <cell r="E78"/>
          <cell r="F78"/>
          <cell r="G78"/>
          <cell r="H78"/>
          <cell r="I78"/>
          <cell r="O78"/>
        </row>
        <row r="79">
          <cell r="C79"/>
          <cell r="D79"/>
          <cell r="E79"/>
          <cell r="F79"/>
          <cell r="G79"/>
          <cell r="H79"/>
          <cell r="I79"/>
          <cell r="O79"/>
        </row>
        <row r="80">
          <cell r="C80"/>
          <cell r="D80"/>
          <cell r="E80"/>
          <cell r="F80"/>
          <cell r="G80"/>
          <cell r="H80"/>
          <cell r="I80"/>
          <cell r="O80"/>
        </row>
        <row r="81">
          <cell r="C81"/>
          <cell r="D81"/>
          <cell r="E81"/>
          <cell r="F81"/>
          <cell r="G81"/>
          <cell r="H81"/>
          <cell r="I81"/>
          <cell r="O81"/>
        </row>
        <row r="82">
          <cell r="C82"/>
          <cell r="D82"/>
          <cell r="E82"/>
          <cell r="F82"/>
          <cell r="G82"/>
          <cell r="H82"/>
          <cell r="I82"/>
          <cell r="O82"/>
        </row>
        <row r="83">
          <cell r="C83"/>
          <cell r="D83"/>
          <cell r="E83"/>
          <cell r="F83"/>
          <cell r="G83"/>
          <cell r="H83"/>
          <cell r="I83"/>
          <cell r="O83"/>
        </row>
        <row r="84">
          <cell r="C84"/>
          <cell r="D84"/>
          <cell r="E84"/>
          <cell r="F84"/>
          <cell r="G84"/>
          <cell r="H84"/>
          <cell r="I84"/>
          <cell r="O84"/>
        </row>
        <row r="85">
          <cell r="C85"/>
          <cell r="D85"/>
          <cell r="E85"/>
          <cell r="F85"/>
          <cell r="G85"/>
          <cell r="H85"/>
          <cell r="I85"/>
          <cell r="O85"/>
        </row>
        <row r="86">
          <cell r="C86"/>
          <cell r="D86"/>
          <cell r="E86"/>
          <cell r="F86"/>
          <cell r="G86"/>
          <cell r="H86"/>
          <cell r="I86"/>
          <cell r="O86"/>
        </row>
        <row r="87">
          <cell r="C87"/>
          <cell r="D87"/>
          <cell r="E87"/>
          <cell r="F87"/>
          <cell r="G87"/>
          <cell r="H87"/>
          <cell r="I87"/>
          <cell r="O87"/>
        </row>
        <row r="88">
          <cell r="C88"/>
          <cell r="D88"/>
          <cell r="E88"/>
          <cell r="F88"/>
          <cell r="G88"/>
          <cell r="H88"/>
          <cell r="I88"/>
          <cell r="O88"/>
        </row>
        <row r="89">
          <cell r="C89"/>
          <cell r="D89"/>
          <cell r="E89"/>
          <cell r="F89"/>
          <cell r="G89"/>
          <cell r="H89"/>
          <cell r="I89"/>
          <cell r="O89"/>
        </row>
        <row r="90">
          <cell r="C90"/>
          <cell r="D90"/>
          <cell r="E90"/>
          <cell r="F90"/>
          <cell r="G90"/>
          <cell r="H90"/>
          <cell r="I90"/>
          <cell r="O90"/>
        </row>
        <row r="91">
          <cell r="C91"/>
          <cell r="D91"/>
          <cell r="E91"/>
          <cell r="F91"/>
          <cell r="G91"/>
          <cell r="H91"/>
          <cell r="I91"/>
          <cell r="O91"/>
        </row>
        <row r="92">
          <cell r="C92"/>
          <cell r="D92"/>
          <cell r="E92"/>
          <cell r="F92"/>
          <cell r="G92"/>
          <cell r="H92"/>
          <cell r="I92"/>
          <cell r="O92"/>
        </row>
        <row r="93">
          <cell r="C93"/>
          <cell r="D93"/>
          <cell r="E93"/>
          <cell r="F93"/>
          <cell r="G93"/>
          <cell r="H93"/>
          <cell r="I93"/>
          <cell r="O93"/>
        </row>
        <row r="94">
          <cell r="C94"/>
          <cell r="D94"/>
          <cell r="E94"/>
          <cell r="F94"/>
          <cell r="G94"/>
          <cell r="H94"/>
          <cell r="I94"/>
          <cell r="O94"/>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lassification"/>
      <sheetName val="Dept AMEsum"/>
      <sheetName val="DELsum"/>
      <sheetName val="PC DELsum"/>
      <sheetName val="Oth COINS data"/>
      <sheetName val="ONS NAA data"/>
      <sheetName val="Adjusts in DEL"/>
      <sheetName val="DEL_PSATforecast"/>
      <sheetName val="Ftabs input"/>
      <sheetName val="PBR Ftabs input"/>
      <sheetName val="Ftabs diff"/>
      <sheetName val="Calculations"/>
      <sheetName val="Actual PSCE, PSNI"/>
      <sheetName val="TME"/>
      <sheetName val="Oth cur ac adj in AME"/>
      <sheetName val="Oth cap ac adj in AME"/>
      <sheetName val="PESA TME table"/>
      <sheetName val="NA Query"/>
      <sheetName val="New DEL Query"/>
      <sheetName val="PSAT2"/>
      <sheetName val="PBR PSAT2"/>
      <sheetName val="Diff PSAT2"/>
      <sheetName val="LA curr, old"/>
      <sheetName val="LA curr, PBR"/>
      <sheetName val="LA curr, FSBR"/>
      <sheetName val="LA cap, old"/>
      <sheetName val="LA cap, new"/>
      <sheetName val="Mod Query"/>
      <sheetName val="Mod input"/>
      <sheetName val="Upload"/>
      <sheetName val="ANTdl"/>
      <sheetName val="Model BEFORE input"/>
      <sheetName val=" Model AFTER input"/>
      <sheetName val="Input-Model AFTER input"/>
      <sheetName val="AA Query"/>
      <sheetName val="New AA table"/>
      <sheetName val="EC codes"/>
      <sheetName val="Dept_AMEsum"/>
      <sheetName val="PC_DELsum"/>
      <sheetName val="Oth_COINS_data"/>
      <sheetName val="ONS_NAA_data"/>
      <sheetName val="Adjusts_in_DEL"/>
      <sheetName val="Ftabs_input"/>
      <sheetName val="PBR_Ftabs_input"/>
      <sheetName val="Ftabs_diff"/>
      <sheetName val="Actual_PSCE,_PSNI"/>
      <sheetName val="Oth_cur_ac_adj_in_AME"/>
      <sheetName val="Oth_cap_ac_adj_in_AME"/>
      <sheetName val="PESA_TME_table"/>
      <sheetName val="NA_Query"/>
      <sheetName val="New_DEL_Query"/>
      <sheetName val="PBR_PSAT2"/>
      <sheetName val="Diff_PSAT2"/>
      <sheetName val="LA_curr,_old"/>
      <sheetName val="LA_curr,_PBR"/>
      <sheetName val="LA_curr,_FSBR"/>
      <sheetName val="LA_cap,_old"/>
      <sheetName val="LA_cap,_new"/>
      <sheetName val="Mod_Query"/>
      <sheetName val="Mod_input"/>
      <sheetName val="Model_BEFORE_input"/>
      <sheetName val="_Model_AFTER_input"/>
      <sheetName val="Input-Model_AFTER_input"/>
      <sheetName val="AA_Query"/>
      <sheetName val="New_AA_table"/>
      <sheetName val="EC_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3"/>
      <sheetName val="PC_DELsum3"/>
      <sheetName val="Oth_COINS_data3"/>
      <sheetName val="ONS_NAA_data3"/>
      <sheetName val="Adjusts_in_DEL3"/>
      <sheetName val="Ftabs_input3"/>
      <sheetName val="PBR_Ftabs_input3"/>
      <sheetName val="Ftabs_diff3"/>
      <sheetName val="Actual_PSCE,_PSNI3"/>
      <sheetName val="Oth_cur_ac_adj_in_AME3"/>
      <sheetName val="Oth_cap_ac_adj_in_AME3"/>
      <sheetName val="PESA_TME_table3"/>
      <sheetName val="NA_Query3"/>
      <sheetName val="New_DEL_Query3"/>
      <sheetName val="PBR_PSAT23"/>
      <sheetName val="Diff_PSAT23"/>
      <sheetName val="LA_curr,_old3"/>
      <sheetName val="LA_curr,_PBR3"/>
      <sheetName val="LA_curr,_FSBR3"/>
      <sheetName val="LA_cap,_old3"/>
      <sheetName val="LA_cap,_new3"/>
      <sheetName val="Mod_Query3"/>
      <sheetName val="Mod_input3"/>
      <sheetName val="Model_BEFORE_input3"/>
      <sheetName val="_Model_AFTER_input3"/>
      <sheetName val="Input-Model_AFTER_input3"/>
      <sheetName val="AA_Query3"/>
      <sheetName val="New_AA_table3"/>
      <sheetName val="EC_codes3"/>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s>
    <sheetDataSet>
      <sheetData sheetId="0"/>
      <sheetData sheetId="1" refreshError="1"/>
      <sheetData sheetId="2"/>
      <sheetData sheetId="3"/>
      <sheetData sheetId="4" refreshError="1"/>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refreshError="1"/>
      <sheetData sheetId="1" refreshError="1"/>
      <sheetData sheetId="2" refreshError="1">
        <row r="180">
          <cell r="H180" t="str">
            <v>AME</v>
          </cell>
        </row>
        <row r="509">
          <cell r="A509">
            <v>504</v>
          </cell>
        </row>
      </sheetData>
      <sheetData sheetId="3" refreshError="1"/>
      <sheetData sheetId="4" refreshError="1"/>
      <sheetData sheetId="5" refreshError="1"/>
      <sheetData sheetId="6" refreshError="1">
        <row r="15">
          <cell r="D15" t="str">
            <v>Aggregates levy acc adj</v>
          </cell>
        </row>
      </sheetData>
      <sheetData sheetId="7" refreshError="1"/>
      <sheetData sheetId="8" refreshError="1">
        <row r="15">
          <cell r="G15" t="str">
            <v>General CDEL</v>
          </cell>
        </row>
        <row r="17">
          <cell r="G17" t="str">
            <v>GDFCF</v>
          </cell>
        </row>
      </sheetData>
      <sheetData sheetId="9" refreshError="1">
        <row r="15">
          <cell r="B15">
            <v>1</v>
          </cell>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puts&gt;&gt;"/>
      <sheetName val="Scenario comparison"/>
      <sheetName val="Central Scenario &amp; PSOM"/>
      <sheetName val="High Scenario"/>
      <sheetName val="Calculations &gt;&gt;"/>
      <sheetName val="Planned Borrowing - central"/>
      <sheetName val="Planned Borrowing - high"/>
      <sheetName val="Input &gt;&gt;"/>
      <sheetName val="Inputs"/>
      <sheetName val="Borrowing 2020-21"/>
      <sheetName val="Borrowing 2021-22"/>
      <sheetName val="Borrowing 2018-19"/>
      <sheetName val="Borrowing 2019-20"/>
      <sheetName val="Nominal borrowing"/>
      <sheetName val="Borrowing 2017-18"/>
      <sheetName val="IR analysis"/>
    </sheetNames>
    <sheetDataSet>
      <sheetData sheetId="0"/>
      <sheetData sheetId="1"/>
      <sheetData sheetId="2"/>
      <sheetData sheetId="3"/>
      <sheetData sheetId="4"/>
      <sheetData sheetId="5"/>
      <sheetData sheetId="6"/>
      <sheetData sheetId="7"/>
      <sheetData sheetId="8"/>
      <sheetData sheetId="9">
        <row r="6">
          <cell r="K6">
            <v>3000</v>
          </cell>
        </row>
      </sheetData>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card 1"/>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Quadcard 1"/>
      <sheetName val="Other Measures"/>
      <sheetName val="LONGLIST"/>
      <sheetName val="Scorecard"/>
      <sheetName val="Fiscal&gt;"/>
      <sheetName val="Tables for Cx"/>
      <sheetName val="Charts &amp; past forecasts"/>
      <sheetName val="FSP input"/>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Formatting"/>
      <sheetName val="Report"/>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B&gt;"/>
      <sheetName val="Dynamic Cover"/>
      <sheetName val="COVER"/>
      <sheetName val="COVER static"/>
      <sheetName val="Scorecard"/>
      <sheetName val="Fiscal&gt;"/>
      <sheetName val="Model"/>
      <sheetName val="Screen"/>
      <sheetName val="Forecasts&gt;"/>
      <sheetName val="FSP input"/>
      <sheetName val="Tables for Cx"/>
    </sheetNames>
    <sheetDataSet>
      <sheetData sheetId="0"/>
      <sheetData sheetId="1"/>
      <sheetData sheetId="2"/>
      <sheetData sheetId="3"/>
      <sheetData sheetId="4">
        <row r="45">
          <cell r="S45" t="str">
            <v>Tax</v>
          </cell>
        </row>
        <row r="47">
          <cell r="S47" t="str">
            <v>CDEL</v>
          </cell>
        </row>
        <row r="48">
          <cell r="S48" t="str">
            <v>RDEL</v>
          </cell>
        </row>
        <row r="49">
          <cell r="S49" t="str">
            <v>AME</v>
          </cell>
        </row>
        <row r="50">
          <cell r="S50" t="str">
            <v>CAME</v>
          </cell>
        </row>
        <row r="51">
          <cell r="S51" t="str">
            <v>TME</v>
          </cell>
        </row>
      </sheetData>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7"/>
      <sheetName val="Lists"/>
      <sheetName val="Fiscal Framework"/>
    </sheetNames>
    <sheetDataSet>
      <sheetData sheetId="0"/>
      <sheetData sheetId="1">
        <row r="2">
          <cell r="B2" t="str">
            <v>Aggregates levy acc adj</v>
          </cell>
        </row>
        <row r="3">
          <cell r="B3" t="str">
            <v>Aggregates levy cash</v>
          </cell>
        </row>
        <row r="4">
          <cell r="B4" t="str">
            <v>Air passenger duty acc adj</v>
          </cell>
        </row>
        <row r="5">
          <cell r="B5" t="str">
            <v>Air passenger duty cash</v>
          </cell>
        </row>
        <row r="6">
          <cell r="B6" t="str">
            <v>Apprenticeship Levy</v>
          </cell>
        </row>
        <row r="7">
          <cell r="B7" t="str">
            <v>ATED</v>
          </cell>
        </row>
        <row r="8">
          <cell r="B8" t="str">
            <v>Bank Levy acc adj</v>
          </cell>
        </row>
        <row r="9">
          <cell r="B9" t="str">
            <v>Bank Levy cash</v>
          </cell>
        </row>
        <row r="10">
          <cell r="B10" t="str">
            <v>Bank Surcharge</v>
          </cell>
        </row>
        <row r="11">
          <cell r="B11" t="str">
            <v>Beer and cider duties acc adj</v>
          </cell>
        </row>
        <row r="12">
          <cell r="B12" t="str">
            <v>Beer and cider duties cash</v>
          </cell>
        </row>
        <row r="13">
          <cell r="B13" t="str">
            <v>Betting and Gaming</v>
          </cell>
        </row>
        <row r="14">
          <cell r="B14" t="str">
            <v>Betting and Gaming acc adj</v>
          </cell>
        </row>
        <row r="15">
          <cell r="B15" t="str">
            <v>Business rates</v>
          </cell>
        </row>
        <row r="16">
          <cell r="B16" t="str">
            <v>CCL acc adj</v>
          </cell>
        </row>
        <row r="17">
          <cell r="B17" t="str">
            <v>CCL cash</v>
          </cell>
        </row>
        <row r="18">
          <cell r="B18" t="str">
            <v>CGT</v>
          </cell>
        </row>
        <row r="19">
          <cell r="B19" t="str">
            <v>CRC acc adj</v>
          </cell>
        </row>
        <row r="20">
          <cell r="B20" t="str">
            <v>CRC cash</v>
          </cell>
        </row>
        <row r="21">
          <cell r="B21" t="str">
            <v xml:space="preserve">Customs Duties </v>
          </cell>
        </row>
        <row r="22">
          <cell r="B22" t="str">
            <v>Customs Duties (acc adj)</v>
          </cell>
        </row>
        <row r="23">
          <cell r="B23" t="str">
            <v>Employee NICS acc adj</v>
          </cell>
        </row>
        <row r="24">
          <cell r="B24" t="str">
            <v>Employee NICs cash</v>
          </cell>
        </row>
        <row r="25">
          <cell r="B25" t="str">
            <v>Employer NICs acc adj</v>
          </cell>
        </row>
        <row r="26">
          <cell r="B26" t="str">
            <v>Employer NICs cash</v>
          </cell>
        </row>
        <row r="27">
          <cell r="B27" t="str">
            <v>Fuel duty</v>
          </cell>
        </row>
        <row r="28">
          <cell r="B28" t="str">
            <v>HRA gross operating surplus</v>
          </cell>
        </row>
        <row r="29">
          <cell r="B29" t="str">
            <v>IHT</v>
          </cell>
        </row>
        <row r="30">
          <cell r="B30" t="str">
            <v xml:space="preserve">Income tax company acc adj </v>
          </cell>
        </row>
        <row r="31">
          <cell r="B31" t="str">
            <v xml:space="preserve">Income tax company cash </v>
          </cell>
        </row>
        <row r="32">
          <cell r="B32" t="str">
            <v>Income tax OTHER</v>
          </cell>
        </row>
        <row r="33">
          <cell r="B33" t="str">
            <v>Income tax PAYE</v>
          </cell>
        </row>
        <row r="34">
          <cell r="B34" t="str">
            <v>Income tax SA</v>
          </cell>
        </row>
        <row r="35">
          <cell r="B35" t="str">
            <v>Income tax TDSI</v>
          </cell>
        </row>
        <row r="36">
          <cell r="B36" t="str">
            <v>Insurance Premium Tax acc adj</v>
          </cell>
        </row>
        <row r="37">
          <cell r="B37" t="str">
            <v>Insurance Premium Tax cash</v>
          </cell>
        </row>
        <row r="38">
          <cell r="B38" t="str">
            <v>Interest and dividend PAYE receipts</v>
          </cell>
        </row>
        <row r="39">
          <cell r="B39" t="str">
            <v>Interest and dividend SA receipts</v>
          </cell>
        </row>
        <row r="40">
          <cell r="B40" t="str">
            <v>IT acc adj PAYE</v>
          </cell>
        </row>
        <row r="41">
          <cell r="B41" t="str">
            <v>IT acc adj TDSI</v>
          </cell>
        </row>
        <row r="42">
          <cell r="B42" t="str">
            <v>Landfill tax</v>
          </cell>
        </row>
        <row r="43">
          <cell r="B43" t="str">
            <v>Landfill tax acc adj</v>
          </cell>
        </row>
        <row r="44">
          <cell r="B44" t="str">
            <v>Lorry user charge</v>
          </cell>
        </row>
        <row r="45">
          <cell r="B45" t="str">
            <v>Miscellaneous current transfers</v>
          </cell>
        </row>
        <row r="46">
          <cell r="B46" t="str">
            <v>N Sea CT acc adj</v>
          </cell>
        </row>
        <row r="47">
          <cell r="B47" t="str">
            <v>N Sea CT cash</v>
          </cell>
        </row>
        <row r="48">
          <cell r="B48" t="str">
            <v>Onshore CT acc adj</v>
          </cell>
        </row>
        <row r="49">
          <cell r="B49" t="str">
            <v>Onshore CT cash</v>
          </cell>
        </row>
        <row r="50">
          <cell r="B50" t="str">
            <v>Other NICs acc adj</v>
          </cell>
        </row>
        <row r="51">
          <cell r="B51" t="str">
            <v>Other NICs cash</v>
          </cell>
        </row>
        <row r="52">
          <cell r="B52" t="str">
            <v>Pay-to-stay</v>
          </cell>
        </row>
        <row r="53">
          <cell r="B53" t="str">
            <v>PCGOS</v>
          </cell>
        </row>
        <row r="54">
          <cell r="B54" t="str">
            <v>PRT</v>
          </cell>
        </row>
        <row r="55">
          <cell r="B55" t="str">
            <v>Self-Employed NICS acc adj</v>
          </cell>
        </row>
        <row r="56">
          <cell r="B56" t="str">
            <v>Self-Employed NICS cash</v>
          </cell>
        </row>
        <row r="57">
          <cell r="B57" t="str">
            <v>Soft Drinks Levy acc adj</v>
          </cell>
        </row>
        <row r="58">
          <cell r="B58" t="str">
            <v>Soft Drinks Levy cash</v>
          </cell>
        </row>
        <row r="59">
          <cell r="B59" t="str">
            <v>Spirits Duties acc adj</v>
          </cell>
        </row>
        <row r="60">
          <cell r="B60" t="str">
            <v>Spirits Duties cash</v>
          </cell>
        </row>
        <row r="61">
          <cell r="B61" t="str">
            <v>Stamp Duty land tax</v>
          </cell>
        </row>
        <row r="62">
          <cell r="B62" t="str">
            <v>Stamp duty on shares</v>
          </cell>
        </row>
        <row r="63">
          <cell r="B63" t="str">
            <v>Tobacco Duties acc adj</v>
          </cell>
        </row>
        <row r="64">
          <cell r="B64" t="str">
            <v>Tobacco Duties cash</v>
          </cell>
        </row>
        <row r="65">
          <cell r="B65" t="str">
            <v>VAT acc adj</v>
          </cell>
        </row>
        <row r="66">
          <cell r="B66" t="str">
            <v>VAT cash</v>
          </cell>
        </row>
        <row r="67">
          <cell r="B67" t="str">
            <v>Vehicle Excise Duties</v>
          </cell>
        </row>
        <row r="68">
          <cell r="B68" t="str">
            <v>Wine Duties acc adj</v>
          </cell>
        </row>
        <row r="69">
          <cell r="B69" t="str">
            <v>Wine Duties cash</v>
          </cell>
        </row>
        <row r="70">
          <cell r="B70"/>
        </row>
        <row r="73">
          <cell r="B73" t="str">
            <v>BBC current expenditure</v>
          </cell>
        </row>
        <row r="74">
          <cell r="B74" t="str">
            <v>Company Tax credits (directly payable)</v>
          </cell>
        </row>
        <row r="75">
          <cell r="B75" t="str">
            <v>Company Tax credits (reduced liability)</v>
          </cell>
        </row>
        <row r="76">
          <cell r="B76" t="str">
            <v>Debt interest</v>
          </cell>
        </row>
        <row r="77">
          <cell r="B77" t="str">
            <v>Environmental levies: net social benefits</v>
          </cell>
        </row>
        <row r="78">
          <cell r="B78" t="str">
            <v>Environmental levies: subsidies</v>
          </cell>
        </row>
        <row r="79">
          <cell r="B79" t="str">
            <v>LASFE measures (current)</v>
          </cell>
        </row>
        <row r="80">
          <cell r="B80" t="str">
            <v>National Acc Adjs measures (current) - Consumption - procurement</v>
          </cell>
        </row>
        <row r="81">
          <cell r="B81" t="str">
            <v>National Acc Adjs measures (current) - LA current accounting adjustments</v>
          </cell>
        </row>
        <row r="82">
          <cell r="B82" t="str">
            <v>National Acc Adjs measures (current) - Other current grants</v>
          </cell>
        </row>
        <row r="83">
          <cell r="B83" t="str">
            <v>Net Public Service Pensions measures</v>
          </cell>
        </row>
        <row r="84">
          <cell r="B84" t="str">
            <v>Oth Dept Exp measures (current)</v>
          </cell>
        </row>
        <row r="85">
          <cell r="B85" t="str">
            <v>Other tax credits NOT included in welfare cap</v>
          </cell>
        </row>
        <row r="86">
          <cell r="B86" t="str">
            <v>Personal tax credits (in welfare cap)</v>
          </cell>
        </row>
        <row r="87">
          <cell r="B87" t="str">
            <v>Soc sec in welfare cap: child benefit</v>
          </cell>
        </row>
        <row r="88">
          <cell r="B88" t="str">
            <v>Soc sec in welfare cap: DWP Attendance Allowance</v>
          </cell>
        </row>
        <row r="89">
          <cell r="B89" t="str">
            <v>Soc sec in welfare cap: DWP Carer's Allowance</v>
          </cell>
        </row>
        <row r="90">
          <cell r="B90" t="str">
            <v>Soc sec in welfare cap: DWP Disability Living Allowance and PIP</v>
          </cell>
        </row>
        <row r="91">
          <cell r="B91" t="str">
            <v>Soc sec in welfare cap: DWP Housing Benefit (not passported jobseeker’s allowance)</v>
          </cell>
        </row>
        <row r="92">
          <cell r="B92" t="str">
            <v>Soc sec in welfare cap: DWP Incapacity Benefit, ESA, SDA and Income Support (incapacity)</v>
          </cell>
        </row>
        <row r="93">
          <cell r="B93" t="str">
            <v>Soc sec in welfare cap: DWP Income Support (non-incapacity)</v>
          </cell>
        </row>
        <row r="94">
          <cell r="B94" t="str">
            <v>Soc sec in welfare cap: DWP Pension Credit</v>
          </cell>
        </row>
        <row r="95">
          <cell r="B95" t="str">
            <v>Soc sec in welfare cap: DWP Statutory Maternity Pay</v>
          </cell>
        </row>
        <row r="96">
          <cell r="B96" t="str">
            <v>Soc sec in welfare cap: DWP UC (additional costs of UC)</v>
          </cell>
        </row>
        <row r="97">
          <cell r="B97" t="str">
            <v>Soc sec in welfare cap: DWP Winter fuel payments</v>
          </cell>
        </row>
        <row r="98">
          <cell r="B98" t="str">
            <v>Soc sec in welfare cap: N Ireland benefits in cap</v>
          </cell>
        </row>
        <row r="99">
          <cell r="B99" t="str">
            <v>Soc sec in welfare cap: other DWP benefits in welfare cap</v>
          </cell>
        </row>
        <row r="100">
          <cell r="B100" t="str">
            <v>Soc sec in welfare cap: other non-DWP benefits in welfare cap</v>
          </cell>
        </row>
        <row r="101">
          <cell r="B101" t="str">
            <v>Soc sec in welfare cap: tax free childcare</v>
          </cell>
        </row>
        <row r="102">
          <cell r="B102" t="str">
            <v xml:space="preserve">Soc sec in welfare cap: Industrial Injuries </v>
          </cell>
        </row>
        <row r="103">
          <cell r="B103" t="str">
            <v xml:space="preserve">Soc sec in welfare cap: Bereavement Benefits  </v>
          </cell>
        </row>
        <row r="104">
          <cell r="B104" t="str">
            <v xml:space="preserve">Soc sec in welfare cap: Maternity Allowance </v>
          </cell>
        </row>
        <row r="105">
          <cell r="B105" t="str">
            <v>Soc sec NOT in welfare cap: DWP Housing Benefit (passported jobseeker’s allowance)</v>
          </cell>
        </row>
        <row r="106">
          <cell r="B106" t="str">
            <v>Soc sec NOT in welfare cap: DWP Jobseeker's Allowance</v>
          </cell>
        </row>
        <row r="107">
          <cell r="B107" t="str">
            <v>Soc sec NOT in welfare cap: DWP State Pension</v>
          </cell>
        </row>
        <row r="108">
          <cell r="B108" t="str">
            <v>Soc sec NOT in welfare cap: DWP UC full conditionality outside cap</v>
          </cell>
        </row>
        <row r="109">
          <cell r="B109" t="str">
            <v>Soc sec NOT in welfare cap: N Ireland benefits NOT in cap</v>
          </cell>
        </row>
        <row r="110">
          <cell r="B110" t="str">
            <v>Social security included in welfare cap not split by benefit</v>
          </cell>
        </row>
        <row r="111">
          <cell r="B111" t="str">
            <v>Social security not included in welfare cap not split by benefit</v>
          </cell>
        </row>
        <row r="113">
          <cell r="B113" t="str">
            <v>Oth Dept Exp measures (capital - PSGI)</v>
          </cell>
        </row>
        <row r="114">
          <cell r="B114" t="str">
            <v>LASFE measures (capital)</v>
          </cell>
        </row>
        <row r="115">
          <cell r="B115" t="str">
            <v>PCOFCE measures</v>
          </cell>
        </row>
        <row r="116">
          <cell r="B116" t="str">
            <v>National Acc Adjs measures (capital) - GDFCF</v>
          </cell>
        </row>
        <row r="117">
          <cell r="B117" t="str">
            <v>National Acc Adjs measures (capital) - LA capital accounting adjustments</v>
          </cell>
        </row>
        <row r="118">
          <cell r="B118"/>
        </row>
      </sheetData>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_from_v12"/>
      <sheetName val="OSCAR_CoA_v22"/>
      <sheetName val="OSCAR_to_COINS_mapping_(pivot)2"/>
      <sheetName val="COINS_OSCAR_mapping"/>
      <sheetName val="SOCI_v12"/>
      <sheetName val="SOFP_v12"/>
      <sheetName val="OSCAR_COA_View2"/>
      <sheetName val="Part_II_Resource_to_cash2"/>
      <sheetName val="Variables"/>
      <sheetName val="Latest_G&amp;S2"/>
      <sheetName val="Goods_&amp;_services_L2_2"/>
      <sheetName val="OSCAR_SCoA_by_asset_type_v22"/>
      <sheetName val="OSCAR_COA_inc_COINS_mapping2"/>
      <sheetName val="WGA_OCS2"/>
      <sheetName val="WGA_BSheet2"/>
      <sheetName val="Procurement_Categories2"/>
      <sheetName val="Treatment_of_Provisions2"/>
      <sheetName val="Sheet1"/>
      <sheetName val="OSCAR_Chart_of_Accounts{db5-do2"/>
      <sheetName val="Changes_from_v1"/>
      <sheetName val="OSCAR_CoA_v2"/>
      <sheetName val="OSCAR_to_COINS_mapping_(pivot)"/>
      <sheetName val="SOCI_v1"/>
      <sheetName val="SOFP_v1"/>
      <sheetName val="OSCAR_COA_View"/>
      <sheetName val="Part_II_Resource_to_cash"/>
      <sheetName val="Latest_G&amp;S"/>
      <sheetName val="Goods_&amp;_services_L2_"/>
      <sheetName val="OSCAR_SCoA_by_asset_type_v2"/>
      <sheetName val="OSCAR_COA_inc_COINS_mapping"/>
      <sheetName val="WGA_OCS"/>
      <sheetName val="WGA_BSheet"/>
      <sheetName val="Procurement_Categories"/>
      <sheetName val="Treatment_of_Provisions"/>
      <sheetName val="OSCAR_Chart_of_Accounts{db5-doc"/>
      <sheetName val="Changes_from_v11"/>
      <sheetName val="OSCAR_CoA_v21"/>
      <sheetName val="OSCAR_to_COINS_mapping_(pivot)1"/>
      <sheetName val="SOCI_v11"/>
      <sheetName val="SOFP_v11"/>
      <sheetName val="OSCAR_COA_View1"/>
      <sheetName val="Part_II_Resource_to_cash1"/>
      <sheetName val="Latest_G&amp;S1"/>
      <sheetName val="Goods_&amp;_services_L2_1"/>
      <sheetName val="OSCAR_SCoA_by_asset_type_v21"/>
      <sheetName val="OSCAR_COA_inc_COINS_mapping1"/>
      <sheetName val="WGA_OCS1"/>
      <sheetName val="WGA_BSheet1"/>
      <sheetName val="Procurement_Categories1"/>
      <sheetName val="Treatment_of_Provisions1"/>
      <sheetName val="OSCAR_Chart_of_Accounts{db5-do1"/>
      <sheetName val="Changes from v1"/>
      <sheetName val="OSCAR CoA v2"/>
      <sheetName val="OSCAR to COINS mapping (pivot)"/>
      <sheetName val="SOCI v1"/>
      <sheetName val="SOFP v1"/>
      <sheetName val="OSCAR COA View"/>
      <sheetName val="Part II Resource to cash"/>
      <sheetName val="Latest G&amp;S"/>
      <sheetName val="Goods &amp; services L2 "/>
      <sheetName val="OSCAR SCoA by asset type v2"/>
      <sheetName val="OSCAR COA inc COINS mapping"/>
      <sheetName val="WGA OCS"/>
      <sheetName val="WGA BSheet"/>
      <sheetName val="Procurement Categories"/>
      <sheetName val="Treatment of Provisions"/>
      <sheetName val="OSCAR Chart of Accounts{db5-do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Guidance"/>
      <sheetName val="&gt;&gt; Tracker &gt;&gt;"/>
      <sheetName val="20-21 issues"/>
      <sheetName val="&gt;&gt; "/>
      <sheetName val="Scorecard AME"/>
      <sheetName val="Menu"/>
      <sheetName val="Cash Tracker"/>
      <sheetName val="Totals"/>
      <sheetName val="19-20 issues"/>
    </sheetNames>
    <sheetDataSet>
      <sheetData sheetId="0"/>
      <sheetData sheetId="1"/>
      <sheetData sheetId="2"/>
      <sheetData sheetId="3">
        <row r="5">
          <cell r="N5"/>
          <cell r="Y5"/>
        </row>
        <row r="6">
          <cell r="N6" t="str">
            <v>AME (resource)</v>
          </cell>
          <cell r="Y6"/>
        </row>
        <row r="7">
          <cell r="N7"/>
          <cell r="Y7"/>
        </row>
        <row r="8">
          <cell r="N8"/>
          <cell r="Y8"/>
        </row>
        <row r="9">
          <cell r="N9" t="str">
            <v>AME (resource)</v>
          </cell>
          <cell r="Y9">
            <v>-1000</v>
          </cell>
        </row>
        <row r="10">
          <cell r="N10" t="str">
            <v>AME (resource)</v>
          </cell>
          <cell r="Y10">
            <v>-180</v>
          </cell>
        </row>
        <row r="11">
          <cell r="N11" t="str">
            <v>AME (capital)</v>
          </cell>
          <cell r="Y11"/>
        </row>
        <row r="12">
          <cell r="N12" t="str">
            <v>RDEL</v>
          </cell>
          <cell r="Y12"/>
        </row>
        <row r="13">
          <cell r="N13" t="str">
            <v>AME (resource)</v>
          </cell>
          <cell r="Y13">
            <v>-220</v>
          </cell>
        </row>
        <row r="14">
          <cell r="N14" t="str">
            <v>AME (resource)</v>
          </cell>
          <cell r="Y14">
            <v>-220</v>
          </cell>
        </row>
        <row r="15">
          <cell r="N15" t="str">
            <v>AME (resource)</v>
          </cell>
          <cell r="Y15">
            <v>-42000</v>
          </cell>
        </row>
        <row r="16">
          <cell r="N16" t="str">
            <v>RDEL</v>
          </cell>
          <cell r="Y16">
            <v>-166</v>
          </cell>
        </row>
        <row r="17">
          <cell r="N17" t="str">
            <v>RDEL</v>
          </cell>
          <cell r="Y17"/>
        </row>
        <row r="18">
          <cell r="N18" t="str">
            <v>AME (resource)</v>
          </cell>
          <cell r="Y18">
            <v>-3000</v>
          </cell>
        </row>
        <row r="19">
          <cell r="N19" t="str">
            <v>AME (resource)</v>
          </cell>
          <cell r="Y19">
            <v>-500</v>
          </cell>
        </row>
        <row r="20">
          <cell r="N20" t="str">
            <v>AME (resource)</v>
          </cell>
          <cell r="Y20">
            <v>-1000</v>
          </cell>
        </row>
        <row r="21">
          <cell r="N21" t="str">
            <v>AME (resource)</v>
          </cell>
          <cell r="Y21">
            <v>-1600</v>
          </cell>
        </row>
        <row r="22">
          <cell r="N22" t="str">
            <v>AME (resource)</v>
          </cell>
          <cell r="Y22">
            <v>-10000</v>
          </cell>
        </row>
        <row r="23">
          <cell r="N23" t="str">
            <v>AME (resource)</v>
          </cell>
          <cell r="Y23"/>
        </row>
        <row r="24">
          <cell r="N24" t="str">
            <v>RDEL</v>
          </cell>
          <cell r="Y24"/>
        </row>
        <row r="25">
          <cell r="N25" t="str">
            <v>AME (resource)</v>
          </cell>
          <cell r="Y25">
            <v>-250</v>
          </cell>
        </row>
        <row r="26">
          <cell r="N26" t="str">
            <v>AME (resource)</v>
          </cell>
          <cell r="Y26"/>
        </row>
        <row r="27">
          <cell r="N27" t="str">
            <v>RDEL</v>
          </cell>
          <cell r="Y27">
            <v>-55.55</v>
          </cell>
        </row>
        <row r="28">
          <cell r="N28" t="str">
            <v>AME (resource)</v>
          </cell>
          <cell r="Y28">
            <v>-161</v>
          </cell>
        </row>
        <row r="29">
          <cell r="N29" t="str">
            <v>AME (resource)</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ECA6F04-4E6E-43E2-BF17-781FE87602E1}" name="Table1512" displayName="Table1512" ref="A4:C23" totalsRowShown="0" headerRowDxfId="91" dataDxfId="90" tableBorderDxfId="89">
  <autoFilter ref="A4:C23" xr:uid="{00000000-0009-0000-0100-000001000000}">
    <filterColumn colId="0" hiddenButton="1"/>
    <filterColumn colId="1" hiddenButton="1"/>
    <filterColumn colId="2" hiddenButton="1"/>
  </autoFilter>
  <tableColumns count="3">
    <tableColumn id="1" xr3:uid="{4BD04D7C-25ED-4FFD-B271-5F28B68698A6}" name="£ million" dataDxfId="88"/>
    <tableColumn id="4" xr3:uid="{3446BC60-633A-4369-9290-B6A789AE359F}" name="2022-23" dataDxfId="87"/>
    <tableColumn id="2" xr3:uid="{49825A61-CC33-4C6D-84A9-0DBF3B95CC4E}" name="2023-24" dataDxfId="86"/>
  </tableColumns>
  <tableStyleInfo name="SFC"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3F0B01A-A7AB-4218-B109-25F48E26DA42}" name="Table15121413" displayName="Table15121413" ref="A4:C21" totalsRowShown="0" headerRowDxfId="13" dataDxfId="12" tableBorderDxfId="11">
  <autoFilter ref="A4:C21" xr:uid="{00000000-0009-0000-0100-000001000000}">
    <filterColumn colId="0" hiddenButton="1"/>
    <filterColumn colId="1" hiddenButton="1"/>
    <filterColumn colId="2" hiddenButton="1"/>
  </autoFilter>
  <tableColumns count="3">
    <tableColumn id="1" xr3:uid="{9571FF48-E8EE-4758-9B10-03073EC21EEF}" name="£ million" dataDxfId="10"/>
    <tableColumn id="3" xr3:uid="{66F54E92-2E0C-4AF6-899A-5A922B638D3E}" name="2022-23" dataDxfId="9"/>
    <tableColumn id="4" xr3:uid="{5CED3093-1D45-4D0B-80CF-C9B3D4788BF9}" name="2023-24" dataDxfId="8"/>
  </tableColumns>
  <tableStyleInfo name="SF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8EE5D79-F134-4DE7-A02A-E86BE381C4D2}" name="Table1821" displayName="Table1821" ref="A21:F23" totalsRowShown="0" headerRowDxfId="7" dataDxfId="6">
  <autoFilter ref="A21:F23"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D356BE2A-2D6F-4275-BDEE-286AD3A53C8C}" name="2023-24 = 100" dataDxfId="5"/>
    <tableColumn id="2" xr3:uid="{8EAE793B-8604-4DE1-9ED4-82CFFA972B5D}" name="2023-24" dataDxfId="4" dataCellStyle="Comma"/>
    <tableColumn id="3" xr3:uid="{D609276F-8A71-41E2-AD39-E98D33288960}" name="2024-25" dataDxfId="3"/>
    <tableColumn id="4" xr3:uid="{66901C44-D716-4A1C-A05E-AF4CACF48732}" name="2025-26" dataDxfId="2"/>
    <tableColumn id="5" xr3:uid="{BB23F4AA-6BD4-423C-8ECA-BD65387A9EE8}" name="2026-27" dataDxfId="1"/>
    <tableColumn id="6" xr3:uid="{0973122D-CB17-462D-810C-8159AC653DF1}" name="2027-28" dataDxfId="0"/>
  </tableColumns>
  <tableStyleInfo name="SF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Table16" displayName="Table16" ref="A18:B25" totalsRowShown="0" headerRowDxfId="85" dataDxfId="84">
  <tableColumns count="2">
    <tableColumn id="1" xr3:uid="{00000000-0010-0000-0400-000001000000}" name="£ million" dataDxfId="83"/>
    <tableColumn id="2" xr3:uid="{00000000-0010-0000-0400-000002000000}" name="Amount" dataDxfId="82"/>
  </tableColumns>
  <tableStyleInfo name="SF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A21:D23" totalsRowShown="0" headerRowDxfId="81" dataDxfId="80" tableBorderDxfId="79">
  <autoFilter ref="A21:D23" xr:uid="{00000000-0009-0000-0100-000009000000}">
    <filterColumn colId="0" hiddenButton="1"/>
    <filterColumn colId="1" hiddenButton="1"/>
    <filterColumn colId="2" hiddenButton="1"/>
    <filterColumn colId="3" hiddenButton="1"/>
  </autoFilter>
  <tableColumns count="4">
    <tableColumn id="1" xr3:uid="{00000000-0010-0000-0300-000001000000}" name="2022-23 prices" dataDxfId="78"/>
    <tableColumn id="2" xr3:uid="{00000000-0010-0000-0300-000002000000}" name="2022-23" dataDxfId="77"/>
    <tableColumn id="3" xr3:uid="{00000000-0010-0000-0300-000003000000}" name="2023-24" dataDxfId="76"/>
    <tableColumn id="4" xr3:uid="{0E4A7BE3-09BA-4A77-ABFC-151F02EAE9FF}" name="Difference" dataDxfId="75"/>
  </tableColumns>
  <tableStyleInfo name="SFC"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A22:U26" totalsRowShown="0" headerRowDxfId="74" dataDxfId="73">
  <autoFilter ref="A22:U2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200-000001000000}" name="Year" dataDxfId="72"/>
    <tableColumn id="2" xr3:uid="{00000000-0010-0000-0200-000002000000}" name="2008-09" dataDxfId="71"/>
    <tableColumn id="3" xr3:uid="{00000000-0010-0000-0200-000003000000}" name="2009-10" dataDxfId="70"/>
    <tableColumn id="4" xr3:uid="{00000000-0010-0000-0200-000004000000}" name="2010-11" dataDxfId="69"/>
    <tableColumn id="5" xr3:uid="{00000000-0010-0000-0200-000005000000}" name="2011-12" dataDxfId="68"/>
    <tableColumn id="6" xr3:uid="{00000000-0010-0000-0200-000006000000}" name="2012-13" dataDxfId="67"/>
    <tableColumn id="7" xr3:uid="{00000000-0010-0000-0200-000007000000}" name="2013-14" dataDxfId="66"/>
    <tableColumn id="8" xr3:uid="{00000000-0010-0000-0200-000008000000}" name="2014-15" dataDxfId="65"/>
    <tableColumn id="9" xr3:uid="{00000000-0010-0000-0200-000009000000}" name="2015-16" dataDxfId="64"/>
    <tableColumn id="10" xr3:uid="{00000000-0010-0000-0200-00000A000000}" name="2016-17" dataDxfId="63"/>
    <tableColumn id="11" xr3:uid="{DD9CCD8E-C4E3-4EF4-A186-388E90DB390C}" name="2017-18" dataDxfId="62"/>
    <tableColumn id="12" xr3:uid="{F42CF2D9-61CB-4140-A59F-59FC677A9016}" name="2018-19" dataDxfId="61"/>
    <tableColumn id="13" xr3:uid="{EAB1F0E0-31BB-477C-B260-C6A9EB33ADBC}" name="2019-20" dataDxfId="60"/>
    <tableColumn id="14" xr3:uid="{961ECB5B-373D-4958-90C1-ACC0B6241CED}" name="2020-21" dataDxfId="59"/>
    <tableColumn id="15" xr3:uid="{EB20B156-87AA-4B20-B95D-DCFAC1A4A1BA}" name="2021-22" dataDxfId="58"/>
    <tableColumn id="16" xr3:uid="{DABF2AF8-25D8-47A7-897A-3487A6363FAF}" name="2022-23" dataDxfId="57"/>
    <tableColumn id="17" xr3:uid="{E9CA34D7-3EF2-44B7-B912-D4703DB4D33C}" name="2023-24" dataDxfId="56"/>
    <tableColumn id="18" xr3:uid="{003F1500-76AB-485D-AA01-A6124C0888DA}" name="2024-25" dataDxfId="55"/>
    <tableColumn id="19" xr3:uid="{8A95CE40-18CB-455A-A894-03E0A6AAC865}" name="2025-26" dataDxfId="54"/>
    <tableColumn id="20" xr3:uid="{C5B3ACC0-F1FD-48B9-8DFE-3D5D2F1D3CA7}" name="2026-27" dataDxfId="53"/>
    <tableColumn id="21" xr3:uid="{F19B0529-7211-4E8C-8619-9955084F5A74}" name="2027-28" dataDxfId="52"/>
  </tableColumns>
  <tableStyleInfo name="SFC"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D19" totalsRowShown="0" headerRowDxfId="51" dataDxfId="50" tableBorderDxfId="49" dataCellStyle="Comma">
  <tableColumns count="4">
    <tableColumn id="1" xr3:uid="{00000000-0010-0000-0100-000001000000}" name="£ million" dataDxfId="48"/>
    <tableColumn id="5" xr3:uid="{00000000-0010-0000-0100-000005000000}" name="2021-22" dataDxfId="47" dataCellStyle="Comma"/>
    <tableColumn id="6" xr3:uid="{00000000-0010-0000-0100-000006000000}" name="2022-23" dataDxfId="46" dataCellStyle="Comma"/>
    <tableColumn id="7" xr3:uid="{00000000-0010-0000-0100-000007000000}" name="2023-24" dataDxfId="45" dataCellStyle="Comma"/>
  </tableColumns>
  <tableStyleInfo name="SFC"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0040EA-187C-4C74-89D8-7FFC599229AC}" name="Table161177" displayName="Table161177" ref="A18:B26" totalsRowShown="0" headerRowDxfId="44" dataDxfId="43">
  <tableColumns count="2">
    <tableColumn id="1" xr3:uid="{8ACD03BC-9991-4328-A9C4-6873FC3EA750}" name="£ million" dataDxfId="42"/>
    <tableColumn id="2" xr3:uid="{10C01489-CBE2-45A7-B9AC-901E003ED105}" name="Amount" dataDxfId="41"/>
  </tableColumns>
  <tableStyleInfo name="SFC"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92E0628-04C6-424A-91FB-D38E08B0B6BC}" name="Table18" displayName="Table18" ref="A20:F22" totalsRowShown="0" headerRowDxfId="40" dataDxfId="39">
  <autoFilter ref="A20:F22" xr:uid="{192E0628-04C6-424A-91FB-D38E08B0B6BC}">
    <filterColumn colId="0" hiddenButton="1"/>
    <filterColumn colId="1" hiddenButton="1"/>
    <filterColumn colId="2" hiddenButton="1"/>
    <filterColumn colId="3" hiddenButton="1"/>
    <filterColumn colId="4" hiddenButton="1"/>
    <filterColumn colId="5" hiddenButton="1"/>
  </autoFilter>
  <tableColumns count="6">
    <tableColumn id="1" xr3:uid="{7A0ECFEF-A049-4EAA-8DAB-9FF9CDB5127D}" name="Index (2023-24 = 100)" dataDxfId="38"/>
    <tableColumn id="2" xr3:uid="{C04CE5BE-6F65-44E2-9A9F-E35B96AC17AB}" name="2023-24" dataDxfId="37" dataCellStyle="Comma"/>
    <tableColumn id="3" xr3:uid="{B2D84762-FA06-4B6F-93E8-211920B7CAEA}" name="2024-25" dataDxfId="36"/>
    <tableColumn id="4" xr3:uid="{79D39DC7-408C-432A-8159-79DC618906C1}" name="2025-26" dataDxfId="35"/>
    <tableColumn id="5" xr3:uid="{CE1D22D2-5840-4804-A1FD-DCFE12EAA183}" name="2026-27" dataDxfId="34"/>
    <tableColumn id="6" xr3:uid="{975019DA-652F-4FF7-B721-C77104ECE859}" name="2027-28" dataDxfId="33"/>
  </tableColumns>
  <tableStyleInfo name="SF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0:F23" totalsRowShown="0" headerRowDxfId="32" dataDxfId="31" tableBorderDxfId="30">
  <autoFilter ref="A20:F2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 million" dataDxfId="29"/>
    <tableColumn id="3" xr3:uid="{00000000-0010-0000-0000-000003000000}" name="2023-24" dataDxfId="28" dataCellStyle="Comma"/>
    <tableColumn id="4" xr3:uid="{00000000-0010-0000-0000-000004000000}" name="2024-25" dataDxfId="27" dataCellStyle="Comma"/>
    <tableColumn id="5" xr3:uid="{00000000-0010-0000-0000-000005000000}" name="2025-26" dataDxfId="26" dataCellStyle="Comma"/>
    <tableColumn id="6" xr3:uid="{00000000-0010-0000-0000-000006000000}" name="2026-27" dataDxfId="25" dataCellStyle="Comma"/>
    <tableColumn id="7" xr3:uid="{00000000-0010-0000-0000-000007000000}" name="2027-28" dataDxfId="24" dataCellStyle="Comma"/>
  </tableColumns>
  <tableStyleInfo name="SF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A4:G7" totalsRowShown="0" headerRowDxfId="23" dataDxfId="22" tableBorderDxfId="21">
  <autoFilter ref="A4:G7" xr:uid="{00000000-0009-0000-0100-00000E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700-000001000000}" name="£ million" dataDxfId="20"/>
    <tableColumn id="3" xr3:uid="{00000000-0010-0000-0700-000003000000}" name="2022-23" dataDxfId="19"/>
    <tableColumn id="5" xr3:uid="{00000000-0010-0000-0700-000005000000}" name="2023-24" dataDxfId="18"/>
    <tableColumn id="4" xr3:uid="{00000000-0010-0000-0700-000004000000}" name="2024-25" dataDxfId="17"/>
    <tableColumn id="2" xr3:uid="{00000000-0010-0000-0700-000002000000}" name="2025-26" dataDxfId="16"/>
    <tableColumn id="6" xr3:uid="{00000000-0010-0000-0700-000006000000}" name="2026-27" dataDxfId="15"/>
    <tableColumn id="7" xr3:uid="{91108915-EB58-41A3-8F90-0D8242DD99E8}" name="2027-28" dataDxfId="14"/>
  </tableColumns>
  <tableStyleInfo name="SFC"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hyperlink" Target="https://obr.uk/efo/economic-and-fiscal-outlook-november-2022/" TargetMode="External"/><Relationship Id="rId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obr.uk/efo/economic-and-fiscal-outlook-november-2022/" TargetMode="External"/><Relationship Id="rId1" Type="http://schemas.openxmlformats.org/officeDocument/2006/relationships/hyperlink" Target="https://obr.uk/efo/economic-and-fiscal-outlook-november-2022/" TargetMode="External"/><Relationship Id="rId5" Type="http://schemas.openxmlformats.org/officeDocument/2006/relationships/table" Target="../tables/table3.x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obr.uk/efo/economic-and-fiscal-outlook-november-2022/" TargetMode="Externa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obr.uk/efo/economic-and-fiscal-outlook-november-2022/" TargetMode="Externa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zoomScale="98" zoomScaleNormal="98" workbookViewId="0">
      <selection activeCell="C9" sqref="C9"/>
    </sheetView>
  </sheetViews>
  <sheetFormatPr defaultColWidth="8.7109375" defaultRowHeight="14.25"/>
  <cols>
    <col min="1" max="1" width="95.42578125" style="11" customWidth="1"/>
    <col min="2" max="16384" width="8.7109375" style="11"/>
  </cols>
  <sheetData>
    <row r="1" spans="1:1" ht="24" customHeight="1" thickBot="1">
      <c r="A1" s="8" t="s">
        <v>6</v>
      </c>
    </row>
    <row r="2" spans="1:1" ht="20.25" customHeight="1">
      <c r="A2" s="149" t="s">
        <v>17</v>
      </c>
    </row>
    <row r="3" spans="1:1" ht="20.25" customHeight="1">
      <c r="A3" s="77" t="s">
        <v>115</v>
      </c>
    </row>
    <row r="4" spans="1:1" ht="20.25" customHeight="1">
      <c r="A4" s="77" t="s">
        <v>142</v>
      </c>
    </row>
    <row r="5" spans="1:1" ht="20.25" customHeight="1">
      <c r="A5" s="77" t="s">
        <v>141</v>
      </c>
    </row>
    <row r="6" spans="1:1" ht="20.25" customHeight="1">
      <c r="A6" s="77" t="s">
        <v>116</v>
      </c>
    </row>
    <row r="7" spans="1:1" ht="20.25" customHeight="1">
      <c r="A7" s="77" t="s">
        <v>121</v>
      </c>
    </row>
    <row r="8" spans="1:1" ht="20.25" customHeight="1">
      <c r="A8" s="77" t="s">
        <v>144</v>
      </c>
    </row>
    <row r="9" spans="1:1" ht="20.25" customHeight="1">
      <c r="A9" s="77" t="s">
        <v>117</v>
      </c>
    </row>
    <row r="10" spans="1:1" s="2" customFormat="1" ht="21.75" customHeight="1">
      <c r="A10" s="77" t="s">
        <v>146</v>
      </c>
    </row>
    <row r="11" spans="1:1" s="15" customFormat="1" ht="17.850000000000001" customHeight="1">
      <c r="A11" s="78" t="s">
        <v>118</v>
      </c>
    </row>
    <row r="12" spans="1:1" ht="20.25" customHeight="1">
      <c r="A12" s="150" t="s">
        <v>18</v>
      </c>
    </row>
    <row r="13" spans="1:1" ht="19.149999999999999" customHeight="1">
      <c r="A13" s="77" t="s">
        <v>119</v>
      </c>
    </row>
    <row r="14" spans="1:1" s="15" customFormat="1" ht="22.7" customHeight="1" thickBot="1">
      <c r="A14" s="79" t="s">
        <v>120</v>
      </c>
    </row>
    <row r="15" spans="1:1" ht="19.5" customHeight="1"/>
  </sheetData>
  <hyperlinks>
    <hyperlink ref="A3" location="'Figure 2.1'!A1" display="Figure 2.1: resource funding for the 2023-24 Budget" xr:uid="{174B5DA6-E97C-4F23-8B08-05457A3C78A8}"/>
    <hyperlink ref="A4" location="'Figure 2.2'!A1" display="Figure 2.2: drivers of change in resource funding from 2022-23 to 2023-24" xr:uid="{486752FF-62AA-41BA-B6D3-2E009EAFD561}"/>
    <hyperlink ref="A5" location="'Figure 2.3'!A1" display="Figure 2.3: comparison of resource budget (2022-23 prices)" xr:uid="{00000000-0004-0000-0000-000006000000}"/>
    <hyperlink ref="A6" location="'Figure 2.4'!A1" display="Figure 2.4: Evolution of GDP Deflator and CPI" xr:uid="{00000000-0004-0000-0000-000007000000}"/>
    <hyperlink ref="A7" location="'Figure 2.5'!A1" display="Figure 2.5: changes to funding since the RSR (2022-23 prices)" xr:uid="{00000000-0004-0000-0000-000008000000}"/>
    <hyperlink ref="A8" location="'Figure 2.6'!A1" display="Figure 2.6: Scotland Reserve balances" xr:uid="{00000000-0004-0000-0000-000009000000}"/>
    <hyperlink ref="A9" location="'Figure 2.7'!A1" display="Figure 2.7: Five-year resource funding trends" xr:uid="{00000000-0004-0000-0000-00000A000000}"/>
    <hyperlink ref="A10" location="'Figure 2.8'!A1" display="Figure 2.8: Balance of the resource Scotland Reserve " xr:uid="{00000000-0004-0000-0000-00000B000000}"/>
    <hyperlink ref="A11" location="'Figure 2.9'!A1" display="Figure 2.9: Social security net position and new payments" xr:uid="{00000000-0004-0000-0000-00000C000000}"/>
    <hyperlink ref="A13" location="'Figure 2.10'!A1" display="Figure 2.10: capital funding for the 2023-24 Budget" xr:uid="{00000000-0004-0000-0000-000002000000}"/>
    <hyperlink ref="A14" location="'Figure 2.11'!A1" display="Figure 2.11: Five-year capital funding trends" xr:uid="{00000000-0004-0000-0000-000005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showGridLines="0" zoomScaleNormal="100" workbookViewId="0"/>
  </sheetViews>
  <sheetFormatPr defaultColWidth="8.7109375" defaultRowHeight="15"/>
  <cols>
    <col min="1" max="1" width="45.42578125" style="40" customWidth="1"/>
    <col min="2" max="6" width="12.7109375" style="40" customWidth="1"/>
    <col min="7" max="7" width="12.28515625" style="40" customWidth="1"/>
    <col min="8" max="16384" width="8.7109375" style="40"/>
  </cols>
  <sheetData>
    <row r="1" spans="1:4" s="38" customFormat="1">
      <c r="A1" s="36" t="s">
        <v>146</v>
      </c>
      <c r="B1" s="37"/>
      <c r="C1" s="37"/>
      <c r="D1" s="37"/>
    </row>
    <row r="2" spans="1:4">
      <c r="A2" s="12" t="s">
        <v>45</v>
      </c>
      <c r="B2" s="39"/>
      <c r="C2" s="39"/>
      <c r="D2" s="39"/>
    </row>
    <row r="3" spans="1:4">
      <c r="A3" s="12" t="s">
        <v>130</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ht="18" customHeight="1">
      <c r="A20" s="24" t="s">
        <v>7</v>
      </c>
      <c r="B20" s="23" t="s">
        <v>4</v>
      </c>
      <c r="C20" s="23" t="s">
        <v>5</v>
      </c>
      <c r="D20" s="23" t="s">
        <v>8</v>
      </c>
      <c r="E20" s="23" t="s">
        <v>19</v>
      </c>
      <c r="F20" s="23" t="s">
        <v>20</v>
      </c>
    </row>
    <row r="21" spans="1:7" ht="20.25" customHeight="1">
      <c r="A21" s="111" t="s">
        <v>49</v>
      </c>
      <c r="B21" s="112">
        <v>324.71000000000095</v>
      </c>
      <c r="C21" s="113">
        <v>700.30000000000109</v>
      </c>
      <c r="D21" s="113">
        <v>914.95999999999913</v>
      </c>
      <c r="E21" s="113">
        <v>1068.25</v>
      </c>
      <c r="F21" s="113">
        <v>1331.5999999999985</v>
      </c>
    </row>
    <row r="22" spans="1:7" ht="20.25" customHeight="1">
      <c r="A22" s="111" t="s">
        <v>50</v>
      </c>
      <c r="B22" s="112">
        <v>256.20000000000005</v>
      </c>
      <c r="C22" s="112">
        <v>218.95000000000005</v>
      </c>
      <c r="D22" s="112">
        <v>189.9799999999999</v>
      </c>
      <c r="E22" s="112">
        <v>174.71000000000004</v>
      </c>
      <c r="F22" s="114">
        <v>165.17000000000007</v>
      </c>
    </row>
    <row r="23" spans="1:7" ht="20.25" customHeight="1">
      <c r="A23" s="115" t="s">
        <v>51</v>
      </c>
      <c r="B23" s="116">
        <v>-19.209999999999994</v>
      </c>
      <c r="C23" s="117">
        <v>-21.39</v>
      </c>
      <c r="D23" s="117">
        <v>-29.299999999999997</v>
      </c>
      <c r="E23" s="117">
        <v>-76.260000000000005</v>
      </c>
      <c r="F23" s="117">
        <v>-77.3</v>
      </c>
    </row>
    <row r="24" spans="1:7">
      <c r="A24" s="50" t="s">
        <v>147</v>
      </c>
      <c r="B24" s="50"/>
      <c r="C24" s="50"/>
      <c r="D24" s="50"/>
      <c r="E24" s="52"/>
    </row>
    <row r="25" spans="1:7">
      <c r="A25" s="53" t="s">
        <v>137</v>
      </c>
      <c r="B25" s="39"/>
      <c r="C25" s="39"/>
      <c r="D25" s="39"/>
    </row>
    <row r="26" spans="1:7" ht="29.25" customHeight="1">
      <c r="A26" s="118" t="s">
        <v>0</v>
      </c>
    </row>
    <row r="27" spans="1:7">
      <c r="B27" s="60"/>
      <c r="C27" s="60"/>
      <c r="D27" s="60"/>
      <c r="E27" s="60"/>
      <c r="F27" s="60"/>
      <c r="G27" s="60"/>
    </row>
  </sheetData>
  <hyperlinks>
    <hyperlink ref="A26" location="Contents!A1" display="Return to Contents" xr:uid="{00000000-0004-0000-0200-000000000000}"/>
  </hyperlinks>
  <pageMargins left="0.7" right="0.7" top="0.75" bottom="0.75" header="0.3" footer="0.3"/>
  <pageSetup paperSize="9" scale="77" orientation="portrait" horizontalDpi="300" verticalDpi="3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0"/>
  <sheetViews>
    <sheetView showGridLines="0" zoomScaleNormal="100" workbookViewId="0"/>
  </sheetViews>
  <sheetFormatPr defaultColWidth="8.7109375" defaultRowHeight="15"/>
  <cols>
    <col min="1" max="1" width="34" style="40" customWidth="1"/>
    <col min="2" max="7" width="11.140625" style="40" customWidth="1"/>
    <col min="8" max="16384" width="8.7109375" style="40"/>
  </cols>
  <sheetData>
    <row r="1" spans="1:7" s="38" customFormat="1">
      <c r="A1" s="80" t="s">
        <v>118</v>
      </c>
    </row>
    <row r="2" spans="1:7">
      <c r="A2" s="12" t="s">
        <v>31</v>
      </c>
    </row>
    <row r="3" spans="1:7" s="38" customFormat="1">
      <c r="A3" s="14" t="s">
        <v>87</v>
      </c>
    </row>
    <row r="4" spans="1:7" ht="18" customHeight="1">
      <c r="A4" s="26" t="s">
        <v>7</v>
      </c>
      <c r="B4" s="27" t="s">
        <v>3</v>
      </c>
      <c r="C4" s="27" t="s">
        <v>4</v>
      </c>
      <c r="D4" s="27" t="s">
        <v>5</v>
      </c>
      <c r="E4" s="27" t="s">
        <v>8</v>
      </c>
      <c r="F4" s="27" t="s">
        <v>19</v>
      </c>
      <c r="G4" s="23" t="s">
        <v>20</v>
      </c>
    </row>
    <row r="5" spans="1:7" ht="18" customHeight="1">
      <c r="A5" s="119" t="s">
        <v>84</v>
      </c>
      <c r="B5" s="103">
        <v>-11.211045666133032</v>
      </c>
      <c r="C5" s="103">
        <v>-193.98720953012707</v>
      </c>
      <c r="D5" s="103">
        <v>-421.96963932413109</v>
      </c>
      <c r="E5" s="103">
        <v>-589.08224711853563</v>
      </c>
      <c r="F5" s="103">
        <v>-695.92962758462636</v>
      </c>
      <c r="G5" s="103">
        <v>-782.04209765490123</v>
      </c>
    </row>
    <row r="6" spans="1:7" ht="18" customHeight="1">
      <c r="A6" s="120" t="s">
        <v>85</v>
      </c>
      <c r="B6" s="121">
        <v>-362.71155436370287</v>
      </c>
      <c r="C6" s="121">
        <v>-581.90987486662982</v>
      </c>
      <c r="D6" s="121">
        <v>-623.54763428136846</v>
      </c>
      <c r="E6" s="121">
        <v>-622.62867026783783</v>
      </c>
      <c r="F6" s="121">
        <v>-628.65026706203992</v>
      </c>
      <c r="G6" s="121">
        <v>-634.3476650212624</v>
      </c>
    </row>
    <row r="7" spans="1:7" ht="18" customHeight="1">
      <c r="A7" s="120" t="s">
        <v>86</v>
      </c>
      <c r="B7" s="122">
        <v>-373.92260002983591</v>
      </c>
      <c r="C7" s="122">
        <v>-775.8970843967569</v>
      </c>
      <c r="D7" s="122">
        <v>-1045.5172736054997</v>
      </c>
      <c r="E7" s="122">
        <v>-1211.7109173863735</v>
      </c>
      <c r="F7" s="122">
        <v>-1324.5798946466662</v>
      </c>
      <c r="G7" s="122">
        <v>-1416.3897626761636</v>
      </c>
    </row>
    <row r="8" spans="1:7">
      <c r="A8" s="54" t="s">
        <v>88</v>
      </c>
    </row>
    <row r="9" spans="1:7">
      <c r="A9" s="197" t="s">
        <v>138</v>
      </c>
    </row>
    <row r="10" spans="1:7">
      <c r="A10" s="197" t="s">
        <v>139</v>
      </c>
    </row>
    <row r="11" spans="1:7" s="52" customFormat="1" ht="18.75" customHeight="1">
      <c r="A11" s="59" t="s">
        <v>0</v>
      </c>
    </row>
    <row r="20" spans="9:9">
      <c r="I20" s="123"/>
    </row>
  </sheetData>
  <phoneticPr fontId="152" type="noConversion"/>
  <hyperlinks>
    <hyperlink ref="A11" location="Contents!A1" display="Return to Contents" xr:uid="{00000000-0004-0000-0A00-000000000000}"/>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sheetPr>
  <dimension ref="A1:A2"/>
  <sheetViews>
    <sheetView workbookViewId="0"/>
  </sheetViews>
  <sheetFormatPr defaultColWidth="8.7109375" defaultRowHeight="14.25"/>
  <cols>
    <col min="1" max="1" width="12.42578125" style="1" customWidth="1"/>
    <col min="2" max="16384" width="8.7109375" style="1"/>
  </cols>
  <sheetData>
    <row r="1" spans="1:1" ht="14.1" customHeight="1">
      <c r="A1" s="6" t="s">
        <v>0</v>
      </c>
    </row>
    <row r="2" spans="1:1">
      <c r="A2" s="6"/>
    </row>
  </sheetData>
  <hyperlinks>
    <hyperlink ref="A1:A2" location="Contents!A1" display="Return to Content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FA36-A1B5-4CAC-8E93-52115C1AD98C}">
  <dimension ref="A1:G31"/>
  <sheetViews>
    <sheetView showGridLines="0" zoomScaleNormal="100" workbookViewId="0"/>
  </sheetViews>
  <sheetFormatPr defaultColWidth="9.140625" defaultRowHeight="15"/>
  <cols>
    <col min="1" max="1" width="55.28515625" style="40" customWidth="1"/>
    <col min="2" max="3" width="12.85546875" style="40" customWidth="1"/>
    <col min="4" max="4" width="15.28515625" style="40" customWidth="1"/>
    <col min="5" max="5" width="11.42578125" style="40" customWidth="1"/>
    <col min="6" max="6" width="11" style="40" customWidth="1"/>
    <col min="7" max="7" width="12.28515625" style="40" customWidth="1"/>
    <col min="8" max="16384" width="9.140625" style="40"/>
  </cols>
  <sheetData>
    <row r="1" spans="1:6" s="38" customFormat="1">
      <c r="A1" s="36" t="s">
        <v>119</v>
      </c>
      <c r="B1" s="37"/>
      <c r="C1" s="37"/>
      <c r="D1" s="37"/>
    </row>
    <row r="2" spans="1:6">
      <c r="A2" s="12" t="s">
        <v>31</v>
      </c>
      <c r="B2" s="39"/>
      <c r="C2" s="39"/>
      <c r="D2" s="39"/>
    </row>
    <row r="3" spans="1:6" s="38" customFormat="1">
      <c r="A3" s="14" t="s">
        <v>128</v>
      </c>
      <c r="B3" s="37"/>
      <c r="C3" s="37"/>
      <c r="D3" s="37"/>
    </row>
    <row r="4" spans="1:6" ht="18" customHeight="1">
      <c r="A4" s="24" t="s">
        <v>7</v>
      </c>
      <c r="B4" s="23" t="s">
        <v>3</v>
      </c>
      <c r="C4" s="25" t="s">
        <v>4</v>
      </c>
    </row>
    <row r="5" spans="1:6" s="58" customFormat="1" ht="18" customHeight="1">
      <c r="A5" s="124" t="s">
        <v>40</v>
      </c>
      <c r="B5" s="34" t="s">
        <v>30</v>
      </c>
      <c r="C5" s="35" t="s">
        <v>30</v>
      </c>
    </row>
    <row r="6" spans="1:6" s="58" customFormat="1" ht="20.25" customHeight="1">
      <c r="A6" s="125" t="s">
        <v>21</v>
      </c>
      <c r="B6" s="126">
        <v>4468.891737043612</v>
      </c>
      <c r="C6" s="126">
        <v>4756.96</v>
      </c>
    </row>
    <row r="7" spans="1:6" s="58" customFormat="1" ht="20.25" customHeight="1">
      <c r="A7" s="127" t="s">
        <v>27</v>
      </c>
      <c r="B7" s="126">
        <v>12.86</v>
      </c>
      <c r="C7" s="128">
        <v>0.183</v>
      </c>
    </row>
    <row r="8" spans="1:6" s="58" customFormat="1" ht="20.25" customHeight="1">
      <c r="A8" s="129" t="s">
        <v>76</v>
      </c>
      <c r="B8" s="130">
        <v>718</v>
      </c>
      <c r="C8" s="130">
        <v>632</v>
      </c>
    </row>
    <row r="9" spans="1:6" s="58" customFormat="1" ht="20.25" customHeight="1">
      <c r="A9" s="131" t="s">
        <v>23</v>
      </c>
      <c r="B9" s="132">
        <v>450</v>
      </c>
      <c r="C9" s="132">
        <v>250</v>
      </c>
    </row>
    <row r="10" spans="1:6" s="58" customFormat="1" ht="20.25" customHeight="1">
      <c r="A10" s="129" t="s">
        <v>35</v>
      </c>
      <c r="B10" s="130">
        <v>81</v>
      </c>
      <c r="C10" s="154" t="s">
        <v>30</v>
      </c>
      <c r="E10" s="126"/>
      <c r="F10" s="133"/>
    </row>
    <row r="11" spans="1:6" s="58" customFormat="1" ht="20.25" customHeight="1">
      <c r="A11" s="125" t="s">
        <v>107</v>
      </c>
      <c r="B11" s="126">
        <v>132</v>
      </c>
      <c r="C11" s="126">
        <v>300</v>
      </c>
    </row>
    <row r="12" spans="1:6" s="58" customFormat="1" ht="20.25" customHeight="1">
      <c r="A12" s="134" t="s">
        <v>44</v>
      </c>
      <c r="B12" s="135">
        <v>20</v>
      </c>
      <c r="C12" s="135">
        <v>300</v>
      </c>
    </row>
    <row r="13" spans="1:6" s="58" customFormat="1" ht="19.5" customHeight="1">
      <c r="A13" s="136" t="s">
        <v>89</v>
      </c>
      <c r="B13" s="135">
        <v>112</v>
      </c>
      <c r="C13" s="153" t="s">
        <v>30</v>
      </c>
    </row>
    <row r="14" spans="1:6" s="58" customFormat="1" ht="24.6" customHeight="1">
      <c r="A14" s="137" t="s">
        <v>41</v>
      </c>
      <c r="B14" s="138">
        <f>B6+B7+B8+B9+B10+B11</f>
        <v>5862.7517370436117</v>
      </c>
      <c r="C14" s="138">
        <f>C6+C7+C8+C9+C11</f>
        <v>5939.143</v>
      </c>
      <c r="E14" s="133"/>
      <c r="F14" s="133"/>
    </row>
    <row r="15" spans="1:6" s="58" customFormat="1" ht="18" customHeight="1">
      <c r="A15" s="124" t="s">
        <v>43</v>
      </c>
      <c r="B15" s="34" t="s">
        <v>30</v>
      </c>
      <c r="C15" s="35" t="s">
        <v>30</v>
      </c>
    </row>
    <row r="16" spans="1:6" s="58" customFormat="1" ht="20.25" customHeight="1">
      <c r="A16" s="125" t="s">
        <v>21</v>
      </c>
      <c r="B16" s="126">
        <v>466.11162409450958</v>
      </c>
      <c r="C16" s="126">
        <v>185.65</v>
      </c>
      <c r="E16" s="139"/>
    </row>
    <row r="17" spans="1:7" s="58" customFormat="1" ht="20.25" customHeight="1">
      <c r="A17" s="140" t="s">
        <v>35</v>
      </c>
      <c r="B17" s="141">
        <v>14</v>
      </c>
      <c r="C17" s="141">
        <v>50.35</v>
      </c>
      <c r="E17" s="139"/>
    </row>
    <row r="18" spans="1:7" s="58" customFormat="1" ht="20.25" customHeight="1">
      <c r="A18" s="125" t="s">
        <v>107</v>
      </c>
      <c r="B18" s="126">
        <v>0</v>
      </c>
      <c r="C18" s="126">
        <v>187.6</v>
      </c>
      <c r="E18" s="139"/>
    </row>
    <row r="19" spans="1:7" s="58" customFormat="1" ht="20.25" customHeight="1">
      <c r="A19" s="134" t="s">
        <v>78</v>
      </c>
      <c r="B19" s="126">
        <v>0</v>
      </c>
      <c r="C19" s="126">
        <v>187.6</v>
      </c>
      <c r="E19" s="139"/>
    </row>
    <row r="20" spans="1:7" s="143" customFormat="1" ht="22.15" customHeight="1">
      <c r="A20" s="137" t="s">
        <v>42</v>
      </c>
      <c r="B20" s="142">
        <f>B16+B17+B18</f>
        <v>480.11162409450958</v>
      </c>
      <c r="C20" s="142">
        <f>C16+C17+C18</f>
        <v>423.6</v>
      </c>
      <c r="E20" s="144"/>
      <c r="F20" s="145"/>
    </row>
    <row r="21" spans="1:7" s="58" customFormat="1" ht="24" customHeight="1">
      <c r="A21" s="146" t="s">
        <v>24</v>
      </c>
      <c r="B21" s="141">
        <f>B20+B14</f>
        <v>6342.863361138121</v>
      </c>
      <c r="C21" s="141">
        <f>C20+C14</f>
        <v>6362.7430000000004</v>
      </c>
      <c r="D21" s="156"/>
    </row>
    <row r="22" spans="1:7">
      <c r="A22" s="50" t="s">
        <v>28</v>
      </c>
      <c r="B22" s="50"/>
      <c r="C22" s="50"/>
      <c r="D22" s="39"/>
    </row>
    <row r="23" spans="1:7" ht="15.75" customHeight="1">
      <c r="A23" s="53" t="s">
        <v>126</v>
      </c>
      <c r="B23" s="39"/>
      <c r="D23" s="39"/>
    </row>
    <row r="24" spans="1:7" ht="15.75" customHeight="1">
      <c r="A24" s="196" t="s">
        <v>150</v>
      </c>
      <c r="B24" s="39"/>
      <c r="D24" s="39"/>
    </row>
    <row r="25" spans="1:7" ht="15.75" customHeight="1">
      <c r="A25" s="53" t="s">
        <v>90</v>
      </c>
      <c r="B25" s="39"/>
      <c r="C25" s="39"/>
      <c r="D25" s="57"/>
      <c r="E25" s="58"/>
      <c r="F25" s="58"/>
      <c r="G25" s="58"/>
    </row>
    <row r="26" spans="1:7" ht="15.75" customHeight="1">
      <c r="A26" s="56" t="s">
        <v>91</v>
      </c>
      <c r="B26" s="57"/>
      <c r="C26" s="57"/>
      <c r="D26" s="55"/>
      <c r="E26" s="55"/>
      <c r="F26" s="55"/>
      <c r="G26" s="55"/>
    </row>
    <row r="27" spans="1:7" ht="15.75" customHeight="1">
      <c r="A27" s="147" t="s">
        <v>127</v>
      </c>
      <c r="B27" s="55"/>
      <c r="C27" s="55"/>
    </row>
    <row r="28" spans="1:7" s="52" customFormat="1" ht="21.2" customHeight="1">
      <c r="A28" s="59" t="s">
        <v>0</v>
      </c>
    </row>
    <row r="31" spans="1:7">
      <c r="D31" s="60"/>
      <c r="E31" s="60"/>
      <c r="G31" s="60"/>
    </row>
  </sheetData>
  <phoneticPr fontId="152" type="noConversion"/>
  <hyperlinks>
    <hyperlink ref="A28" location="Contents!A1" display="Return to Contents" xr:uid="{91B49F29-4C71-45C1-AEBE-6153193DD654}"/>
  </hyperlinks>
  <pageMargins left="0.7" right="0.7" top="0.75" bottom="0.75" header="0.3" footer="0.3"/>
  <pageSetup paperSize="9" scale="77"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CB65-C85E-413C-9EA5-DAC07FBBEF49}">
  <dimension ref="A1:G27"/>
  <sheetViews>
    <sheetView showGridLines="0" zoomScaleNormal="100" workbookViewId="0"/>
  </sheetViews>
  <sheetFormatPr defaultColWidth="9.140625" defaultRowHeight="15"/>
  <cols>
    <col min="1" max="1" width="17.7109375" style="40" customWidth="1"/>
    <col min="2" max="2" width="13.140625" style="40" customWidth="1"/>
    <col min="3" max="4" width="13.28515625" style="40" customWidth="1"/>
    <col min="5" max="5" width="11.42578125" style="40" customWidth="1"/>
    <col min="6" max="6" width="11" style="40" customWidth="1"/>
    <col min="7" max="7" width="12.28515625" style="40" customWidth="1"/>
    <col min="8" max="8" width="11.140625" style="40" customWidth="1"/>
    <col min="9" max="16384" width="9.140625" style="40"/>
  </cols>
  <sheetData>
    <row r="1" spans="1:4" s="38" customFormat="1">
      <c r="A1" s="190" t="s">
        <v>120</v>
      </c>
      <c r="B1" s="37"/>
      <c r="C1" s="37"/>
      <c r="D1" s="37"/>
    </row>
    <row r="2" spans="1:4">
      <c r="A2" s="12" t="s">
        <v>45</v>
      </c>
      <c r="B2" s="39"/>
      <c r="C2" s="39"/>
      <c r="D2" s="39"/>
    </row>
    <row r="3" spans="1:4">
      <c r="A3" s="12" t="s">
        <v>129</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c r="A20" s="12"/>
      <c r="B20" s="39"/>
      <c r="C20" s="39"/>
      <c r="D20" s="39"/>
    </row>
    <row r="21" spans="1:7" ht="18" customHeight="1">
      <c r="A21" s="151" t="s">
        <v>48</v>
      </c>
      <c r="B21" s="152" t="s">
        <v>4</v>
      </c>
      <c r="C21" s="152" t="s">
        <v>5</v>
      </c>
      <c r="D21" s="152" t="s">
        <v>8</v>
      </c>
      <c r="E21" s="152" t="s">
        <v>19</v>
      </c>
      <c r="F21" s="152" t="s">
        <v>20</v>
      </c>
      <c r="G21" s="103"/>
    </row>
    <row r="22" spans="1:7">
      <c r="A22" s="104" t="s">
        <v>46</v>
      </c>
      <c r="B22" s="105">
        <v>100</v>
      </c>
      <c r="C22" s="105">
        <v>95.052288793821532</v>
      </c>
      <c r="D22" s="106">
        <v>92.972838745571877</v>
      </c>
      <c r="E22" s="106">
        <v>93.294083995259911</v>
      </c>
      <c r="F22" s="106">
        <v>93.434432335754721</v>
      </c>
      <c r="G22" s="103"/>
    </row>
    <row r="23" spans="1:7" ht="20.25" customHeight="1">
      <c r="A23" s="107" t="s">
        <v>47</v>
      </c>
      <c r="B23" s="108">
        <v>100</v>
      </c>
      <c r="C23" s="109">
        <v>93.818151718760376</v>
      </c>
      <c r="D23" s="109">
        <v>91.2802523882049</v>
      </c>
      <c r="E23" s="109">
        <v>90.495395636142632</v>
      </c>
      <c r="F23" s="109">
        <v>89.031748106799085</v>
      </c>
      <c r="G23" s="110"/>
    </row>
    <row r="24" spans="1:7">
      <c r="A24" s="50" t="s">
        <v>29</v>
      </c>
      <c r="B24" s="50"/>
      <c r="C24" s="50"/>
      <c r="D24" s="50"/>
      <c r="E24" s="52"/>
    </row>
    <row r="25" spans="1:7">
      <c r="A25" s="50" t="s">
        <v>148</v>
      </c>
      <c r="B25" s="50"/>
      <c r="C25" s="50"/>
      <c r="D25" s="50"/>
      <c r="E25" s="52"/>
    </row>
    <row r="26" spans="1:7">
      <c r="A26" s="200" t="s">
        <v>145</v>
      </c>
      <c r="B26" s="50"/>
      <c r="C26" s="50"/>
      <c r="D26" s="50"/>
      <c r="E26" s="52"/>
    </row>
    <row r="27" spans="1:7" ht="26.45" customHeight="1">
      <c r="A27" s="118" t="s">
        <v>0</v>
      </c>
    </row>
  </sheetData>
  <hyperlinks>
    <hyperlink ref="A27" location="Contents!A1" display="Return to Contents" xr:uid="{10685F69-438F-46B1-BFC5-E4962F789B9C}"/>
    <hyperlink ref="A26" r:id="rId1" display="Real amounts have been calculated adjusting nominal amounts by the most recent GDP deflators published by the OBR (November 2022)." xr:uid="{8E00BA96-7FFD-4083-8647-68AFDBA0F431}"/>
  </hyperlinks>
  <pageMargins left="0.7" right="0.7" top="0.75" bottom="0.75" header="0.3" footer="0.3"/>
  <pageSetup paperSize="9" scale="77" orientation="portrait" horizontalDpi="300" verticalDpi="3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2"/>
  <sheetViews>
    <sheetView workbookViewId="0">
      <selection activeCell="F41" sqref="F40:F41"/>
    </sheetView>
  </sheetViews>
  <sheetFormatPr defaultColWidth="8.7109375" defaultRowHeight="14.25"/>
  <cols>
    <col min="1" max="1" width="10.42578125" style="1" customWidth="1"/>
    <col min="2" max="16384" width="8.7109375" style="1"/>
  </cols>
  <sheetData>
    <row r="1" spans="1:1" ht="14.1" customHeight="1">
      <c r="A1" s="6" t="s">
        <v>0</v>
      </c>
    </row>
    <row r="2" spans="1:1">
      <c r="A2" s="6"/>
    </row>
  </sheetData>
  <hyperlinks>
    <hyperlink ref="A1:A2" location="Contents!A1" display="Return to Contents"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DFC9-DAD4-4319-A665-94454B6952E2}">
  <dimension ref="A1:G36"/>
  <sheetViews>
    <sheetView showGridLines="0" zoomScale="115" zoomScaleNormal="115" workbookViewId="0"/>
  </sheetViews>
  <sheetFormatPr defaultColWidth="9.140625" defaultRowHeight="15"/>
  <cols>
    <col min="1" max="1" width="55.28515625" style="40" customWidth="1"/>
    <col min="2" max="3" width="12.42578125" style="40" customWidth="1"/>
    <col min="4" max="4" width="15.28515625" style="40" customWidth="1"/>
    <col min="5" max="5" width="11.42578125" style="40" customWidth="1"/>
    <col min="6" max="6" width="11" style="40" customWidth="1"/>
    <col min="7" max="7" width="12.28515625" style="40" customWidth="1"/>
    <col min="8" max="16384" width="9.140625" style="40"/>
  </cols>
  <sheetData>
    <row r="1" spans="1:5" s="38" customFormat="1">
      <c r="A1" s="36" t="s">
        <v>115</v>
      </c>
      <c r="B1" s="37"/>
      <c r="C1" s="37"/>
      <c r="D1" s="37"/>
    </row>
    <row r="2" spans="1:5">
      <c r="A2" s="12" t="s">
        <v>31</v>
      </c>
      <c r="B2" s="39"/>
      <c r="C2" s="39"/>
      <c r="D2" s="39"/>
    </row>
    <row r="3" spans="1:5" s="38" customFormat="1">
      <c r="A3" s="14" t="s">
        <v>122</v>
      </c>
      <c r="B3" s="37"/>
      <c r="C3" s="37"/>
      <c r="D3" s="37"/>
    </row>
    <row r="4" spans="1:5" ht="18.75" customHeight="1">
      <c r="A4" s="24" t="s">
        <v>7</v>
      </c>
      <c r="B4" s="23" t="s">
        <v>3</v>
      </c>
      <c r="C4" s="33" t="s">
        <v>4</v>
      </c>
    </row>
    <row r="5" spans="1:5" ht="20.25" customHeight="1">
      <c r="A5" s="41" t="s">
        <v>109</v>
      </c>
      <c r="B5" s="42">
        <v>34322.071070560014</v>
      </c>
      <c r="C5" s="42">
        <v>34941.807404537845</v>
      </c>
      <c r="D5" s="13"/>
      <c r="E5" s="155"/>
    </row>
    <row r="6" spans="1:5" ht="20.25" customHeight="1">
      <c r="A6" s="41" t="s">
        <v>27</v>
      </c>
      <c r="B6" s="42">
        <v>447.10999999999996</v>
      </c>
      <c r="C6" s="42">
        <v>1080.7650000000001</v>
      </c>
      <c r="D6" s="13"/>
    </row>
    <row r="7" spans="1:5" ht="20.25" customHeight="1">
      <c r="A7" s="43" t="s">
        <v>89</v>
      </c>
      <c r="B7" s="42">
        <v>406.10999999999996</v>
      </c>
      <c r="C7" s="42">
        <v>1080.7650000000001</v>
      </c>
    </row>
    <row r="8" spans="1:5" ht="20.25" customHeight="1">
      <c r="A8" s="43" t="s">
        <v>108</v>
      </c>
      <c r="B8" s="42">
        <v>41</v>
      </c>
      <c r="C8" s="42">
        <v>0</v>
      </c>
    </row>
    <row r="9" spans="1:5" ht="20.25" customHeight="1">
      <c r="A9" s="44" t="s">
        <v>76</v>
      </c>
      <c r="B9" s="45">
        <v>703.7</v>
      </c>
      <c r="C9" s="45">
        <v>714.7</v>
      </c>
      <c r="D9" s="155"/>
    </row>
    <row r="10" spans="1:5" ht="20.25" customHeight="1">
      <c r="A10" s="46" t="s">
        <v>77</v>
      </c>
      <c r="B10" s="47">
        <v>14646.077721192967</v>
      </c>
      <c r="C10" s="47">
        <v>16687.910193532203</v>
      </c>
    </row>
    <row r="11" spans="1:5" ht="20.25" customHeight="1">
      <c r="A11" s="41" t="s">
        <v>22</v>
      </c>
      <c r="B11" s="42">
        <v>-14713.184725697374</v>
      </c>
      <c r="C11" s="42">
        <v>-16130.859999999997</v>
      </c>
      <c r="D11" s="155"/>
    </row>
    <row r="12" spans="1:5" ht="20.25" customHeight="1">
      <c r="A12" s="41" t="s">
        <v>32</v>
      </c>
      <c r="B12" s="42">
        <v>3703.0986312895088</v>
      </c>
      <c r="C12" s="42">
        <v>4360.3899999999994</v>
      </c>
    </row>
    <row r="13" spans="1:5" ht="20.25" customHeight="1">
      <c r="A13" s="41" t="s">
        <v>33</v>
      </c>
      <c r="B13" s="42">
        <v>82.3345459439427</v>
      </c>
      <c r="C13" s="42">
        <v>86.967745468136314</v>
      </c>
    </row>
    <row r="14" spans="1:5" ht="20.25" customHeight="1">
      <c r="A14" s="43" t="s">
        <v>80</v>
      </c>
      <c r="B14" s="42">
        <v>-14.665454056057349</v>
      </c>
      <c r="C14" s="42">
        <v>45.667745468136317</v>
      </c>
    </row>
    <row r="15" spans="1:5" ht="20.25" customHeight="1">
      <c r="A15" s="43" t="s">
        <v>14</v>
      </c>
      <c r="B15" s="42">
        <v>97</v>
      </c>
      <c r="C15" s="42">
        <v>41.3</v>
      </c>
    </row>
    <row r="16" spans="1:5" ht="20.25" customHeight="1">
      <c r="A16" s="44" t="s">
        <v>35</v>
      </c>
      <c r="B16" s="45">
        <v>605</v>
      </c>
      <c r="C16" s="45">
        <v>0</v>
      </c>
    </row>
    <row r="17" spans="1:7" ht="20.25" customHeight="1">
      <c r="A17" s="46" t="s">
        <v>107</v>
      </c>
      <c r="B17" s="47">
        <v>900.8</v>
      </c>
      <c r="C17" s="47">
        <v>435</v>
      </c>
    </row>
    <row r="18" spans="1:7" ht="20.25" customHeight="1">
      <c r="A18" s="43" t="s">
        <v>110</v>
      </c>
      <c r="B18" s="42">
        <v>880.8</v>
      </c>
      <c r="C18" s="42">
        <v>315</v>
      </c>
    </row>
    <row r="19" spans="1:7" ht="20.25" customHeight="1">
      <c r="A19" s="43" t="s">
        <v>111</v>
      </c>
      <c r="B19" s="42">
        <v>20</v>
      </c>
      <c r="C19" s="42">
        <v>120</v>
      </c>
    </row>
    <row r="20" spans="1:7" ht="20.25" customHeight="1">
      <c r="A20" s="44" t="s">
        <v>36</v>
      </c>
      <c r="B20" s="45">
        <v>2766</v>
      </c>
      <c r="C20" s="45">
        <v>3047</v>
      </c>
    </row>
    <row r="21" spans="1:7" ht="18.75" customHeight="1">
      <c r="A21" s="46" t="s">
        <v>37</v>
      </c>
      <c r="B21" s="42">
        <v>-77</v>
      </c>
      <c r="C21" s="42">
        <v>-120.26970986379854</v>
      </c>
    </row>
    <row r="22" spans="1:7" ht="18.75" customHeight="1">
      <c r="A22" s="44" t="s">
        <v>38</v>
      </c>
      <c r="B22" s="48">
        <v>-83</v>
      </c>
      <c r="C22" s="48">
        <v>-112.46553306916745</v>
      </c>
      <c r="G22" s="49"/>
    </row>
    <row r="23" spans="1:7" ht="18" customHeight="1">
      <c r="A23" s="44" t="s">
        <v>39</v>
      </c>
      <c r="B23" s="42">
        <v>43303.007243289059</v>
      </c>
      <c r="C23" s="42">
        <v>44990.945100605219</v>
      </c>
      <c r="D23" s="155"/>
    </row>
    <row r="24" spans="1:7">
      <c r="A24" s="50" t="s">
        <v>28</v>
      </c>
      <c r="B24" s="50"/>
      <c r="D24" s="51"/>
      <c r="E24" s="52"/>
    </row>
    <row r="25" spans="1:7">
      <c r="A25" s="53" t="s">
        <v>123</v>
      </c>
      <c r="B25" s="39"/>
      <c r="D25" s="39"/>
    </row>
    <row r="26" spans="1:7">
      <c r="A26" s="53" t="s">
        <v>152</v>
      </c>
      <c r="B26" s="39"/>
      <c r="D26" s="39"/>
    </row>
    <row r="27" spans="1:7">
      <c r="A27" s="53" t="s">
        <v>81</v>
      </c>
      <c r="B27" s="39"/>
      <c r="D27" s="39"/>
    </row>
    <row r="28" spans="1:7">
      <c r="A28" s="53" t="s">
        <v>79</v>
      </c>
      <c r="B28" s="39"/>
      <c r="C28" s="39"/>
      <c r="D28" s="39"/>
    </row>
    <row r="29" spans="1:7">
      <c r="A29" s="54" t="s">
        <v>82</v>
      </c>
      <c r="B29" s="39"/>
      <c r="C29" s="39"/>
      <c r="D29" s="39"/>
    </row>
    <row r="30" spans="1:7">
      <c r="A30" s="55" t="s">
        <v>112</v>
      </c>
      <c r="B30" s="55"/>
      <c r="C30" s="55"/>
      <c r="D30" s="55"/>
      <c r="E30" s="55"/>
      <c r="F30" s="55"/>
      <c r="G30" s="55"/>
    </row>
    <row r="31" spans="1:7">
      <c r="A31" s="56" t="s">
        <v>113</v>
      </c>
      <c r="B31" s="57"/>
      <c r="C31" s="57"/>
      <c r="D31" s="57"/>
      <c r="E31" s="58"/>
      <c r="F31" s="58"/>
      <c r="G31" s="58"/>
    </row>
    <row r="32" spans="1:7" ht="23.25" customHeight="1">
      <c r="A32" s="59" t="s">
        <v>0</v>
      </c>
    </row>
    <row r="36" spans="1:7">
      <c r="A36" s="50"/>
      <c r="D36" s="60"/>
      <c r="E36" s="60"/>
      <c r="G36" s="60"/>
    </row>
  </sheetData>
  <hyperlinks>
    <hyperlink ref="A32" location="Contents!A1" display="Return to Contents" xr:uid="{84A38506-67C2-46A3-B751-2FA441399472}"/>
  </hyperlinks>
  <pageMargins left="0.7" right="0.7" top="0.75" bottom="0.75" header="0.3" footer="0.3"/>
  <pageSetup paperSize="9" scale="77"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0"/>
  <sheetViews>
    <sheetView showGridLines="0" zoomScaleNormal="100" workbookViewId="0">
      <selection activeCell="A27" sqref="A27"/>
    </sheetView>
  </sheetViews>
  <sheetFormatPr defaultColWidth="9.140625" defaultRowHeight="14.25"/>
  <cols>
    <col min="1" max="1" width="31.7109375" style="64" customWidth="1"/>
    <col min="2" max="6" width="10.7109375" style="64" customWidth="1"/>
    <col min="7" max="16384" width="9.140625" style="64"/>
  </cols>
  <sheetData>
    <row r="1" spans="1:8" s="63" customFormat="1" ht="15">
      <c r="A1" s="61" t="s">
        <v>142</v>
      </c>
      <c r="B1" s="62"/>
      <c r="C1" s="62"/>
      <c r="D1" s="62"/>
      <c r="E1" s="62"/>
    </row>
    <row r="2" spans="1:8">
      <c r="A2" s="12" t="s">
        <v>45</v>
      </c>
    </row>
    <row r="3" spans="1:8">
      <c r="A3" s="12" t="s">
        <v>134</v>
      </c>
    </row>
    <row r="4" spans="1:8" s="12" customFormat="1" ht="17.45" customHeight="1">
      <c r="A4" s="53"/>
      <c r="B4" s="53"/>
      <c r="C4" s="53"/>
      <c r="D4" s="53"/>
      <c r="E4" s="53"/>
      <c r="F4" s="53"/>
    </row>
    <row r="5" spans="1:8" s="12" customFormat="1" ht="23.1" customHeight="1">
      <c r="A5" s="65"/>
      <c r="B5" s="65"/>
      <c r="C5" s="65"/>
      <c r="D5" s="65"/>
      <c r="E5" s="65"/>
      <c r="F5" s="65"/>
    </row>
    <row r="6" spans="1:8" s="12" customFormat="1" ht="23.1" customHeight="1">
      <c r="A6" s="65"/>
      <c r="B6" s="65"/>
      <c r="C6" s="65"/>
      <c r="D6" s="65"/>
      <c r="E6" s="65"/>
      <c r="F6" s="65"/>
    </row>
    <row r="7" spans="1:8" s="12" customFormat="1" ht="23.1" customHeight="1">
      <c r="A7" s="65"/>
      <c r="B7" s="65"/>
      <c r="C7" s="65"/>
      <c r="D7" s="65"/>
      <c r="E7" s="65"/>
      <c r="F7" s="65"/>
    </row>
    <row r="8" spans="1:8" s="12" customFormat="1" ht="23.1" customHeight="1">
      <c r="A8" s="65"/>
      <c r="B8" s="65"/>
      <c r="C8" s="65"/>
      <c r="D8" s="65"/>
      <c r="E8" s="65"/>
      <c r="F8" s="65"/>
    </row>
    <row r="9" spans="1:8" s="12" customFormat="1" ht="23.1" customHeight="1">
      <c r="A9" s="65"/>
      <c r="B9" s="65"/>
      <c r="C9" s="65"/>
      <c r="D9" s="65"/>
      <c r="E9" s="65"/>
      <c r="F9" s="65"/>
    </row>
    <row r="10" spans="1:8" s="12" customFormat="1" ht="23.1" customHeight="1">
      <c r="A10" s="65"/>
      <c r="B10" s="65"/>
      <c r="C10" s="65"/>
      <c r="D10" s="65"/>
      <c r="E10" s="65"/>
      <c r="F10" s="65"/>
    </row>
    <row r="11" spans="1:8" s="12" customFormat="1" ht="23.1" customHeight="1">
      <c r="A11" s="65"/>
      <c r="B11" s="65"/>
      <c r="C11" s="65"/>
      <c r="D11" s="65"/>
      <c r="E11" s="65"/>
      <c r="F11" s="65"/>
    </row>
    <row r="12" spans="1:8">
      <c r="G12" s="12"/>
      <c r="H12" s="12"/>
    </row>
    <row r="13" spans="1:8">
      <c r="G13" s="12"/>
      <c r="H13" s="12"/>
    </row>
    <row r="14" spans="1:8">
      <c r="G14" s="12"/>
      <c r="H14" s="12"/>
    </row>
    <row r="15" spans="1:8">
      <c r="G15" s="12"/>
      <c r="H15" s="12"/>
    </row>
    <row r="16" spans="1:8">
      <c r="G16" s="12"/>
      <c r="H16" s="12"/>
    </row>
    <row r="17" spans="1:8">
      <c r="G17" s="12"/>
      <c r="H17" s="12"/>
    </row>
    <row r="18" spans="1:8" ht="18" customHeight="1">
      <c r="A18" s="28" t="s">
        <v>7</v>
      </c>
      <c r="B18" s="29" t="s">
        <v>60</v>
      </c>
      <c r="D18" s="12"/>
      <c r="E18" s="12"/>
    </row>
    <row r="19" spans="1:8" ht="18" customHeight="1">
      <c r="A19" s="66" t="s">
        <v>56</v>
      </c>
      <c r="B19" s="20">
        <v>43303.007243289059</v>
      </c>
      <c r="C19" s="67"/>
      <c r="D19" s="67"/>
      <c r="E19" s="67"/>
      <c r="F19" s="67"/>
      <c r="G19" s="68"/>
    </row>
    <row r="20" spans="1:8" ht="18" customHeight="1">
      <c r="A20" s="69" t="s">
        <v>27</v>
      </c>
      <c r="B20" s="70">
        <v>1264.3913339778301</v>
      </c>
      <c r="D20" s="12"/>
      <c r="E20" s="12"/>
    </row>
    <row r="21" spans="1:8" ht="18" customHeight="1">
      <c r="A21" s="69" t="s">
        <v>57</v>
      </c>
      <c r="B21" s="70">
        <v>624.15719803661341</v>
      </c>
      <c r="D21" s="12"/>
      <c r="E21" s="12"/>
    </row>
    <row r="22" spans="1:8" ht="18" customHeight="1">
      <c r="A22" s="69" t="s">
        <v>32</v>
      </c>
      <c r="B22" s="70">
        <v>657.29136871049059</v>
      </c>
      <c r="D22" s="12"/>
      <c r="E22" s="12"/>
    </row>
    <row r="23" spans="1:8" ht="18" customHeight="1">
      <c r="A23" s="69" t="s">
        <v>92</v>
      </c>
      <c r="B23" s="70">
        <v>-605</v>
      </c>
    </row>
    <row r="24" spans="1:8" ht="18" customHeight="1">
      <c r="A24" s="69" t="s">
        <v>58</v>
      </c>
      <c r="B24" s="70">
        <v>-252.90204340877244</v>
      </c>
    </row>
    <row r="25" spans="1:8" ht="18" customHeight="1">
      <c r="A25" s="71" t="s">
        <v>59</v>
      </c>
      <c r="B25" s="17">
        <v>44990.945100605219</v>
      </c>
      <c r="D25" s="191"/>
    </row>
    <row r="26" spans="1:8">
      <c r="A26" s="50" t="s">
        <v>28</v>
      </c>
      <c r="B26" s="72"/>
    </row>
    <row r="27" spans="1:8" ht="14.25" customHeight="1">
      <c r="A27" s="195" t="s">
        <v>136</v>
      </c>
      <c r="B27" s="72"/>
    </row>
    <row r="28" spans="1:8" s="73" customFormat="1" ht="23.25" customHeight="1">
      <c r="A28" s="59" t="s">
        <v>0</v>
      </c>
    </row>
    <row r="35" spans="1:8" s="173" customFormat="1">
      <c r="A35" s="172"/>
      <c r="B35" s="172"/>
      <c r="C35" s="172"/>
      <c r="D35" s="172"/>
      <c r="E35" s="172"/>
      <c r="F35" s="172"/>
    </row>
    <row r="36" spans="1:8" s="177" customFormat="1" ht="15">
      <c r="A36" s="174" t="s">
        <v>7</v>
      </c>
      <c r="B36" s="175" t="s">
        <v>94</v>
      </c>
      <c r="C36" s="175" t="s">
        <v>95</v>
      </c>
      <c r="D36" s="175" t="s">
        <v>96</v>
      </c>
      <c r="E36" s="175" t="s">
        <v>97</v>
      </c>
      <c r="F36" s="176"/>
    </row>
    <row r="37" spans="1:8" s="177" customFormat="1" ht="15" customHeight="1">
      <c r="A37" s="178" t="s">
        <v>59</v>
      </c>
      <c r="B37" s="179">
        <f t="shared" ref="B37:B43" si="0">F37</f>
        <v>44990.945100605219</v>
      </c>
      <c r="C37" s="179">
        <f>F37</f>
        <v>44990.945100605219</v>
      </c>
      <c r="D37" s="179"/>
      <c r="E37" s="179"/>
      <c r="F37" s="180">
        <f>'Figure 2.1'!C23</f>
        <v>44990.945100605219</v>
      </c>
    </row>
    <row r="38" spans="1:8" s="177" customFormat="1" ht="15" customHeight="1">
      <c r="A38" s="181" t="s">
        <v>98</v>
      </c>
      <c r="B38" s="179">
        <f t="shared" si="0"/>
        <v>-252.90204340877244</v>
      </c>
      <c r="C38" s="179">
        <f>C39+B38</f>
        <v>45007.937857316159</v>
      </c>
      <c r="D38" s="179"/>
      <c r="E38" s="179">
        <f>ABS(F38)</f>
        <v>252.90204340877244</v>
      </c>
      <c r="F38" s="182">
        <f>B24</f>
        <v>-252.90204340877244</v>
      </c>
    </row>
    <row r="39" spans="1:8" s="177" customFormat="1" ht="15" customHeight="1">
      <c r="A39" s="181" t="s">
        <v>114</v>
      </c>
      <c r="B39" s="179">
        <f t="shared" si="0"/>
        <v>-605</v>
      </c>
      <c r="C39" s="179">
        <f>C40+B40+B39</f>
        <v>45260.839900724932</v>
      </c>
      <c r="D39" s="179"/>
      <c r="E39" s="179">
        <f>ABS(F39)</f>
        <v>605</v>
      </c>
      <c r="F39" s="182">
        <v>-605</v>
      </c>
      <c r="H39" s="183"/>
    </row>
    <row r="40" spans="1:8" s="177" customFormat="1" ht="15">
      <c r="A40" s="181" t="s">
        <v>99</v>
      </c>
      <c r="B40" s="179">
        <f t="shared" si="0"/>
        <v>657.29136871049059</v>
      </c>
      <c r="C40" s="179">
        <f>C41+B41</f>
        <v>45208.548532014443</v>
      </c>
      <c r="D40" s="179">
        <f>ABS(F40)</f>
        <v>657.29136871049059</v>
      </c>
      <c r="E40" s="179"/>
      <c r="F40" s="182">
        <v>657.29136871049059</v>
      </c>
    </row>
    <row r="41" spans="1:8" s="177" customFormat="1" ht="15">
      <c r="A41" s="181" t="s">
        <v>93</v>
      </c>
      <c r="B41" s="179">
        <f t="shared" si="0"/>
        <v>624.15719803661341</v>
      </c>
      <c r="C41" s="179">
        <f>C42+B42</f>
        <v>44584.39133397783</v>
      </c>
      <c r="D41" s="179">
        <f>ABS(F41)</f>
        <v>624.15719803661341</v>
      </c>
      <c r="E41" s="179"/>
      <c r="F41" s="182">
        <f>B21</f>
        <v>624.15719803661341</v>
      </c>
    </row>
    <row r="42" spans="1:8" s="177" customFormat="1" ht="15">
      <c r="A42" s="181" t="s">
        <v>100</v>
      </c>
      <c r="B42" s="179">
        <f t="shared" si="0"/>
        <v>1264.3913339778301</v>
      </c>
      <c r="C42" s="179">
        <v>43320</v>
      </c>
      <c r="D42" s="179">
        <f>ABS(F42)</f>
        <v>1264.3913339778301</v>
      </c>
      <c r="E42" s="179"/>
      <c r="F42" s="182">
        <f>B20</f>
        <v>1264.3913339778301</v>
      </c>
    </row>
    <row r="43" spans="1:8" s="177" customFormat="1" ht="15">
      <c r="A43" s="178" t="s">
        <v>56</v>
      </c>
      <c r="B43" s="179">
        <f t="shared" si="0"/>
        <v>43303.007243289059</v>
      </c>
      <c r="C43" s="179">
        <f>B43</f>
        <v>43303.007243289059</v>
      </c>
      <c r="D43" s="179"/>
      <c r="E43" s="179"/>
      <c r="F43" s="180">
        <f>'Figure 2.1'!B23</f>
        <v>43303.007243289059</v>
      </c>
    </row>
    <row r="44" spans="1:8" s="173" customFormat="1">
      <c r="A44" s="172"/>
      <c r="B44" s="172"/>
      <c r="C44" s="172"/>
      <c r="D44" s="172"/>
      <c r="E44" s="172"/>
      <c r="F44" s="172"/>
    </row>
    <row r="45" spans="1:8">
      <c r="A45" s="172"/>
      <c r="B45" s="172"/>
      <c r="C45" s="172"/>
      <c r="D45" s="172"/>
      <c r="E45" s="74"/>
      <c r="F45" s="74"/>
    </row>
    <row r="46" spans="1:8">
      <c r="A46" s="173"/>
      <c r="B46" s="184">
        <f>B43-B19</f>
        <v>0</v>
      </c>
      <c r="C46" s="173"/>
      <c r="D46" s="173"/>
    </row>
    <row r="47" spans="1:8">
      <c r="A47" s="173"/>
      <c r="B47" s="173"/>
      <c r="C47" s="173"/>
      <c r="D47" s="173"/>
    </row>
    <row r="48" spans="1:8">
      <c r="A48" s="173"/>
      <c r="B48" s="173"/>
      <c r="C48" s="173"/>
      <c r="D48" s="173"/>
    </row>
    <row r="49" spans="1:4">
      <c r="A49" s="173"/>
      <c r="B49" s="173"/>
      <c r="C49" s="173"/>
      <c r="D49" s="173"/>
    </row>
    <row r="50" spans="1:4">
      <c r="A50" s="173"/>
      <c r="B50" s="173"/>
      <c r="C50" s="173"/>
      <c r="D50" s="173"/>
    </row>
  </sheetData>
  <hyperlinks>
    <hyperlink ref="A28" location="Contents!A1" display="Return to Contents" xr:uid="{00000000-0004-0000-0600-000000000000}"/>
  </hyperlink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showGridLines="0" zoomScaleNormal="100" workbookViewId="0"/>
  </sheetViews>
  <sheetFormatPr defaultColWidth="8.7109375" defaultRowHeight="15"/>
  <cols>
    <col min="1" max="1" width="29.28515625" style="40" customWidth="1"/>
    <col min="2" max="4" width="11.85546875" style="40" customWidth="1"/>
    <col min="5" max="10" width="9.7109375" style="40" customWidth="1"/>
    <col min="11" max="16384" width="8.7109375" style="40"/>
  </cols>
  <sheetData>
    <row r="1" spans="1:1" s="38" customFormat="1">
      <c r="A1" s="80" t="s">
        <v>141</v>
      </c>
    </row>
    <row r="2" spans="1:1">
      <c r="A2" s="12" t="s">
        <v>45</v>
      </c>
    </row>
    <row r="3" spans="1:1">
      <c r="A3" s="12" t="s">
        <v>129</v>
      </c>
    </row>
    <row r="21" spans="1:10" ht="18" customHeight="1">
      <c r="A21" s="24" t="s">
        <v>55</v>
      </c>
      <c r="B21" s="32" t="s">
        <v>3</v>
      </c>
      <c r="C21" s="27" t="s">
        <v>4</v>
      </c>
      <c r="D21" s="23" t="s">
        <v>106</v>
      </c>
    </row>
    <row r="22" spans="1:10">
      <c r="A22" s="81" t="s">
        <v>46</v>
      </c>
      <c r="B22" s="82">
        <v>43303.007243289059</v>
      </c>
      <c r="C22" s="82">
        <v>44990.945100605219</v>
      </c>
      <c r="D22" s="192">
        <v>1687.9378573161594</v>
      </c>
    </row>
    <row r="23" spans="1:10">
      <c r="A23" s="81" t="s">
        <v>47</v>
      </c>
      <c r="B23" s="83">
        <v>43303.007243289059</v>
      </c>
      <c r="C23" s="84">
        <v>43582.139584213677</v>
      </c>
      <c r="D23" s="192">
        <v>279.13234092461789</v>
      </c>
    </row>
    <row r="24" spans="1:10" s="87" customFormat="1" ht="13.7" customHeight="1">
      <c r="A24" s="85" t="s">
        <v>140</v>
      </c>
      <c r="B24" s="86"/>
      <c r="C24" s="86"/>
      <c r="D24" s="86"/>
      <c r="E24" s="86"/>
      <c r="F24" s="86"/>
      <c r="G24" s="86"/>
      <c r="H24" s="86"/>
      <c r="I24" s="86"/>
      <c r="J24" s="86"/>
    </row>
    <row r="25" spans="1:10" s="87" customFormat="1" ht="13.7" customHeight="1">
      <c r="A25" s="53" t="s">
        <v>151</v>
      </c>
      <c r="B25" s="86"/>
      <c r="C25" s="86"/>
      <c r="D25" s="86"/>
      <c r="E25" s="86"/>
      <c r="F25" s="86"/>
      <c r="G25" s="86"/>
      <c r="H25" s="86"/>
      <c r="I25" s="86"/>
      <c r="J25" s="86"/>
    </row>
    <row r="26" spans="1:10" s="87" customFormat="1" ht="15.75" customHeight="1">
      <c r="A26" s="200" t="s">
        <v>145</v>
      </c>
      <c r="B26" s="86"/>
      <c r="C26" s="86"/>
      <c r="D26" s="86"/>
      <c r="E26" s="86"/>
      <c r="F26" s="86"/>
      <c r="G26" s="86"/>
      <c r="H26" s="86"/>
      <c r="I26" s="86"/>
      <c r="J26" s="86"/>
    </row>
    <row r="27" spans="1:10" s="89" customFormat="1" ht="22.7" customHeight="1">
      <c r="A27" s="9" t="s">
        <v>0</v>
      </c>
      <c r="B27" s="88"/>
      <c r="C27" s="88"/>
      <c r="D27" s="88"/>
      <c r="E27" s="88"/>
      <c r="F27" s="88"/>
      <c r="G27" s="88"/>
      <c r="H27" s="88"/>
      <c r="I27" s="88"/>
      <c r="J27" s="88"/>
    </row>
  </sheetData>
  <hyperlinks>
    <hyperlink ref="A27" location="Contents!A1" display="Return to Contents" xr:uid="{00000000-0004-0000-0500-000000000000}"/>
    <hyperlink ref="A24" r:id="rId1" display="Source: Scottish Government, OBR. " xr:uid="{00000000-0004-0000-0500-000001000000}"/>
    <hyperlink ref="A26" r:id="rId2" display="Real amounts have been calculated adjusting nominal amounts by the most recent GDP deflators published by the OBR (November 2022)." xr:uid="{DAB93AB7-4A33-4EEE-BD48-B5A9D3CE6960}"/>
  </hyperlinks>
  <pageMargins left="0.7" right="0.7" top="0.75" bottom="0.75" header="0.3" footer="0.3"/>
  <pageSetup paperSize="9"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9"/>
  <sheetViews>
    <sheetView showGridLines="0" zoomScaleNormal="100" workbookViewId="0"/>
  </sheetViews>
  <sheetFormatPr defaultColWidth="8.7109375" defaultRowHeight="15"/>
  <cols>
    <col min="1" max="1" width="24.28515625" style="40" customWidth="1"/>
    <col min="2" max="21" width="9.42578125" style="40" customWidth="1"/>
    <col min="22" max="16384" width="8.7109375" style="40"/>
  </cols>
  <sheetData>
    <row r="1" spans="1:1" s="38" customFormat="1">
      <c r="A1" s="80" t="s">
        <v>116</v>
      </c>
    </row>
    <row r="2" spans="1:1">
      <c r="A2" s="12" t="s">
        <v>45</v>
      </c>
    </row>
    <row r="3" spans="1:1">
      <c r="A3" s="12" t="s">
        <v>133</v>
      </c>
    </row>
    <row r="22" spans="1:21" ht="18" customHeight="1">
      <c r="A22" s="24" t="s">
        <v>62</v>
      </c>
      <c r="B22" s="27" t="s">
        <v>63</v>
      </c>
      <c r="C22" s="27" t="s">
        <v>64</v>
      </c>
      <c r="D22" s="27" t="s">
        <v>65</v>
      </c>
      <c r="E22" s="27" t="s">
        <v>66</v>
      </c>
      <c r="F22" s="27" t="s">
        <v>67</v>
      </c>
      <c r="G22" s="27" t="s">
        <v>68</v>
      </c>
      <c r="H22" s="30" t="s">
        <v>69</v>
      </c>
      <c r="I22" s="27" t="s">
        <v>70</v>
      </c>
      <c r="J22" s="27" t="s">
        <v>71</v>
      </c>
      <c r="K22" s="27" t="s">
        <v>16</v>
      </c>
      <c r="L22" s="27" t="s">
        <v>15</v>
      </c>
      <c r="M22" s="27" t="s">
        <v>9</v>
      </c>
      <c r="N22" s="27" t="s">
        <v>1</v>
      </c>
      <c r="O22" s="27" t="s">
        <v>2</v>
      </c>
      <c r="P22" s="27" t="s">
        <v>3</v>
      </c>
      <c r="Q22" s="27" t="s">
        <v>4</v>
      </c>
      <c r="R22" s="27" t="s">
        <v>5</v>
      </c>
      <c r="S22" s="27" t="s">
        <v>8</v>
      </c>
      <c r="T22" s="27" t="s">
        <v>19</v>
      </c>
      <c r="U22" s="23" t="s">
        <v>20</v>
      </c>
    </row>
    <row r="23" spans="1:21">
      <c r="A23" s="90" t="s">
        <v>25</v>
      </c>
      <c r="B23" s="91">
        <v>100</v>
      </c>
      <c r="C23" s="91">
        <v>102.23874768373432</v>
      </c>
      <c r="D23" s="91">
        <v>105.82859340921115</v>
      </c>
      <c r="E23" s="91">
        <v>110.37979923419228</v>
      </c>
      <c r="F23" s="91">
        <v>113.30908210466299</v>
      </c>
      <c r="G23" s="91">
        <v>115.92009200627173</v>
      </c>
      <c r="H23" s="91">
        <v>117.13812070551161</v>
      </c>
      <c r="I23" s="91">
        <v>117.256838475492</v>
      </c>
      <c r="J23" s="91">
        <v>118.55541171439785</v>
      </c>
      <c r="K23" s="92">
        <v>121.9045024885822</v>
      </c>
      <c r="L23" s="93">
        <v>124.66879108991895</v>
      </c>
      <c r="M23" s="93">
        <v>126.83714772747243</v>
      </c>
      <c r="N23" s="93">
        <v>127.58430816633765</v>
      </c>
      <c r="O23" s="93">
        <v>132.67608988965887</v>
      </c>
      <c r="P23" s="93">
        <v>146.1</v>
      </c>
      <c r="Q23" s="21" t="e">
        <v>#N/A</v>
      </c>
      <c r="R23" s="21" t="e">
        <v>#N/A</v>
      </c>
      <c r="S23" s="21" t="e">
        <v>#N/A</v>
      </c>
      <c r="T23" s="21" t="e">
        <v>#N/A</v>
      </c>
      <c r="U23" s="21" t="e">
        <v>#N/A</v>
      </c>
    </row>
    <row r="24" spans="1:21">
      <c r="A24" s="90" t="s">
        <v>72</v>
      </c>
      <c r="B24" s="21" t="e">
        <v>#N/A</v>
      </c>
      <c r="C24" s="21" t="e">
        <v>#N/A</v>
      </c>
      <c r="D24" s="21" t="e">
        <v>#N/A</v>
      </c>
      <c r="E24" s="21" t="e">
        <v>#N/A</v>
      </c>
      <c r="F24" s="21" t="e">
        <v>#N/A</v>
      </c>
      <c r="G24" s="21" t="e">
        <v>#N/A</v>
      </c>
      <c r="H24" s="21" t="e">
        <v>#N/A</v>
      </c>
      <c r="I24" s="21" t="e">
        <v>#N/A</v>
      </c>
      <c r="J24" s="21" t="e">
        <v>#N/A</v>
      </c>
      <c r="K24" s="21" t="e">
        <v>#N/A</v>
      </c>
      <c r="L24" s="21" t="e">
        <v>#N/A</v>
      </c>
      <c r="M24" s="21" t="e">
        <v>#N/A</v>
      </c>
      <c r="N24" s="21" t="e">
        <v>#N/A</v>
      </c>
      <c r="O24" s="21" t="e">
        <v>#N/A</v>
      </c>
      <c r="P24" s="93">
        <v>146.1099598234085</v>
      </c>
      <c r="Q24" s="93">
        <v>154.08187977772639</v>
      </c>
      <c r="R24" s="93">
        <v>154.0635028035295</v>
      </c>
      <c r="S24" s="93">
        <v>152.51030891028887</v>
      </c>
      <c r="T24" s="93">
        <v>153.73580677066582</v>
      </c>
      <c r="U24" s="93">
        <v>156.56684775533242</v>
      </c>
    </row>
    <row r="25" spans="1:21">
      <c r="A25" s="90" t="s">
        <v>26</v>
      </c>
      <c r="B25" s="91">
        <v>100</v>
      </c>
      <c r="C25" s="91">
        <v>101.3106940720882</v>
      </c>
      <c r="D25" s="91">
        <v>103.00863866547513</v>
      </c>
      <c r="E25" s="91">
        <v>104.85552576705392</v>
      </c>
      <c r="F25" s="91">
        <v>106.64283586535596</v>
      </c>
      <c r="G25" s="91">
        <v>108.87697348823355</v>
      </c>
      <c r="H25" s="91">
        <v>110.09830205540661</v>
      </c>
      <c r="I25" s="91">
        <v>110.9323801012809</v>
      </c>
      <c r="J25" s="91">
        <v>113.19630622579686</v>
      </c>
      <c r="K25" s="93">
        <v>115.10277033065238</v>
      </c>
      <c r="L25" s="93">
        <v>117.18796544533809</v>
      </c>
      <c r="M25" s="93">
        <v>120.2263926124516</v>
      </c>
      <c r="N25" s="93">
        <v>127.91182603515045</v>
      </c>
      <c r="O25" s="93">
        <v>127.31605600238308</v>
      </c>
      <c r="P25" s="93">
        <v>133.50279630653418</v>
      </c>
      <c r="Q25" s="21" t="e">
        <v>#N/A</v>
      </c>
      <c r="R25" s="21" t="e">
        <v>#N/A</v>
      </c>
      <c r="S25" s="21" t="e">
        <v>#N/A</v>
      </c>
      <c r="T25" s="21" t="e">
        <v>#N/A</v>
      </c>
      <c r="U25" s="21" t="e">
        <v>#N/A</v>
      </c>
    </row>
    <row r="26" spans="1:21">
      <c r="A26" s="94" t="s">
        <v>73</v>
      </c>
      <c r="B26" s="31" t="e">
        <v>#N/A</v>
      </c>
      <c r="C26" s="31" t="e">
        <v>#N/A</v>
      </c>
      <c r="D26" s="31" t="e">
        <v>#N/A</v>
      </c>
      <c r="E26" s="31" t="e">
        <v>#N/A</v>
      </c>
      <c r="F26" s="31" t="e">
        <v>#N/A</v>
      </c>
      <c r="G26" s="31" t="e">
        <v>#N/A</v>
      </c>
      <c r="H26" s="31" t="e">
        <v>#N/A</v>
      </c>
      <c r="I26" s="31" t="e">
        <v>#N/A</v>
      </c>
      <c r="J26" s="31" t="e">
        <v>#N/A</v>
      </c>
      <c r="K26" s="31" t="e">
        <v>#N/A</v>
      </c>
      <c r="L26" s="31" t="e">
        <v>#N/A</v>
      </c>
      <c r="M26" s="31" t="e">
        <v>#N/A</v>
      </c>
      <c r="N26" s="31" t="e">
        <v>#N/A</v>
      </c>
      <c r="O26" s="31" t="e">
        <v>#N/A</v>
      </c>
      <c r="P26" s="95">
        <v>133.50279630653418</v>
      </c>
      <c r="Q26" s="95">
        <v>137.81831357311799</v>
      </c>
      <c r="R26" s="95">
        <v>139.63112320402618</v>
      </c>
      <c r="S26" s="95">
        <v>140.37387201972248</v>
      </c>
      <c r="T26" s="95">
        <v>142.080491524612</v>
      </c>
      <c r="U26" s="95">
        <v>144.63336804781443</v>
      </c>
    </row>
    <row r="27" spans="1:21">
      <c r="A27" s="199" t="s">
        <v>143</v>
      </c>
      <c r="B27" s="198"/>
      <c r="C27" s="198"/>
      <c r="D27" s="198"/>
      <c r="E27" s="198"/>
      <c r="F27" s="198"/>
      <c r="G27" s="198"/>
      <c r="H27" s="198"/>
      <c r="I27" s="198"/>
      <c r="J27" s="198"/>
      <c r="K27" s="198"/>
      <c r="L27" s="198"/>
      <c r="M27" s="198"/>
      <c r="N27" s="198"/>
      <c r="O27" s="198"/>
      <c r="P27" s="92"/>
      <c r="Q27" s="92"/>
      <c r="R27" s="92"/>
      <c r="S27" s="92"/>
      <c r="T27" s="92"/>
      <c r="U27" s="92"/>
    </row>
    <row r="28" spans="1:21">
      <c r="A28" s="201" t="s">
        <v>149</v>
      </c>
      <c r="B28" s="93"/>
      <c r="C28" s="93"/>
      <c r="D28" s="93"/>
      <c r="E28" s="93"/>
      <c r="F28" s="93"/>
      <c r="G28" s="93"/>
      <c r="H28" s="93"/>
      <c r="I28" s="93"/>
      <c r="J28" s="93"/>
      <c r="K28" s="93"/>
      <c r="L28" s="93"/>
      <c r="M28" s="93"/>
      <c r="N28" s="93"/>
      <c r="O28" s="93"/>
      <c r="P28" s="93"/>
      <c r="Q28" s="93"/>
      <c r="R28" s="93"/>
      <c r="S28" s="93"/>
      <c r="T28" s="93"/>
      <c r="U28" s="93"/>
    </row>
    <row r="29" spans="1:21" ht="21.75" customHeight="1">
      <c r="A29" s="96" t="s">
        <v>0</v>
      </c>
    </row>
  </sheetData>
  <hyperlinks>
    <hyperlink ref="A29" location="Contents!A1" display="Return to Contents" xr:uid="{00000000-0004-0000-0400-000000000000}"/>
    <hyperlink ref="A28" r:id="rId1" display="Source: OBR (link), ONS." xr:uid="{F6D9D466-DFFD-44D0-A106-13D4EDC4BE41}"/>
  </hyperlinks>
  <pageMargins left="0.7" right="0.7" top="0.75" bottom="0.75" header="0.3" footer="0.3"/>
  <pageSetup paperSize="9"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zoomScaleNormal="100" workbookViewId="0"/>
  </sheetViews>
  <sheetFormatPr defaultColWidth="8.7109375" defaultRowHeight="14.25"/>
  <cols>
    <col min="1" max="1" width="38.42578125" style="11" customWidth="1"/>
    <col min="2" max="2" width="10" style="11" customWidth="1"/>
    <col min="3" max="3" width="10" style="3" customWidth="1"/>
    <col min="4" max="7" width="10" style="11" customWidth="1"/>
    <col min="8" max="16384" width="8.7109375" style="11"/>
  </cols>
  <sheetData>
    <row r="1" spans="1:5" s="15" customFormat="1" ht="15">
      <c r="A1" s="36" t="s">
        <v>121</v>
      </c>
      <c r="C1" s="16"/>
    </row>
    <row r="2" spans="1:5">
      <c r="A2" s="12" t="s">
        <v>31</v>
      </c>
    </row>
    <row r="3" spans="1:5" s="15" customFormat="1">
      <c r="A3" s="14" t="s">
        <v>124</v>
      </c>
      <c r="C3" s="16"/>
    </row>
    <row r="4" spans="1:5" ht="18" customHeight="1">
      <c r="A4" s="24" t="s">
        <v>7</v>
      </c>
      <c r="B4" s="23" t="s">
        <v>2</v>
      </c>
      <c r="C4" s="23" t="s">
        <v>3</v>
      </c>
      <c r="D4" s="23" t="s">
        <v>4</v>
      </c>
      <c r="E4" s="7"/>
    </row>
    <row r="5" spans="1:5" s="40" customFormat="1" ht="18" customHeight="1">
      <c r="A5" s="159" t="s">
        <v>52</v>
      </c>
      <c r="B5" s="160" t="s">
        <v>30</v>
      </c>
      <c r="C5" s="160" t="s">
        <v>30</v>
      </c>
      <c r="D5" s="161" t="s">
        <v>30</v>
      </c>
    </row>
    <row r="6" spans="1:5" s="40" customFormat="1" ht="18" customHeight="1">
      <c r="A6" s="18" t="s">
        <v>10</v>
      </c>
      <c r="B6" s="162">
        <v>404.6</v>
      </c>
      <c r="C6" s="163">
        <v>605</v>
      </c>
      <c r="D6" s="163">
        <v>0</v>
      </c>
    </row>
    <row r="7" spans="1:5" s="40" customFormat="1" ht="18" customHeight="1">
      <c r="A7" s="18" t="s">
        <v>11</v>
      </c>
      <c r="B7" s="162">
        <v>-404.6</v>
      </c>
      <c r="C7" s="163">
        <v>-605</v>
      </c>
      <c r="D7" s="163">
        <v>0</v>
      </c>
    </row>
    <row r="8" spans="1:5" s="40" customFormat="1" ht="18" customHeight="1">
      <c r="A8" s="18" t="s">
        <v>12</v>
      </c>
      <c r="B8" s="162">
        <v>605</v>
      </c>
      <c r="C8" s="163">
        <v>0</v>
      </c>
      <c r="D8" s="164" t="s">
        <v>30</v>
      </c>
    </row>
    <row r="9" spans="1:5" s="40" customFormat="1" ht="18" customHeight="1">
      <c r="A9" s="165" t="s">
        <v>13</v>
      </c>
      <c r="B9" s="166">
        <v>605</v>
      </c>
      <c r="C9" s="167">
        <v>0</v>
      </c>
      <c r="D9" s="167">
        <v>0</v>
      </c>
    </row>
    <row r="10" spans="1:5" s="40" customFormat="1" ht="18" customHeight="1">
      <c r="A10" s="159" t="s">
        <v>53</v>
      </c>
      <c r="B10" s="34" t="s">
        <v>30</v>
      </c>
      <c r="C10" s="168" t="s">
        <v>30</v>
      </c>
      <c r="D10" s="168" t="s">
        <v>30</v>
      </c>
    </row>
    <row r="11" spans="1:5" s="40" customFormat="1" ht="18" customHeight="1">
      <c r="A11" s="18" t="s">
        <v>10</v>
      </c>
      <c r="B11" s="162">
        <v>6.8</v>
      </c>
      <c r="C11" s="163">
        <v>81</v>
      </c>
      <c r="D11" s="163">
        <v>0</v>
      </c>
    </row>
    <row r="12" spans="1:5" s="40" customFormat="1" ht="18" customHeight="1">
      <c r="A12" s="18" t="s">
        <v>11</v>
      </c>
      <c r="B12" s="162">
        <v>-6.8</v>
      </c>
      <c r="C12" s="163">
        <v>-81</v>
      </c>
      <c r="D12" s="163">
        <v>0</v>
      </c>
    </row>
    <row r="13" spans="1:5" s="40" customFormat="1" ht="18" customHeight="1">
      <c r="A13" s="18" t="s">
        <v>12</v>
      </c>
      <c r="B13" s="162">
        <v>81</v>
      </c>
      <c r="C13" s="163">
        <v>0</v>
      </c>
      <c r="D13" s="164" t="s">
        <v>30</v>
      </c>
    </row>
    <row r="14" spans="1:5" ht="18" customHeight="1">
      <c r="A14" s="165" t="s">
        <v>13</v>
      </c>
      <c r="B14" s="166">
        <v>81</v>
      </c>
      <c r="C14" s="167">
        <v>0</v>
      </c>
      <c r="D14" s="167">
        <v>0</v>
      </c>
      <c r="E14" s="97"/>
    </row>
    <row r="15" spans="1:5" ht="18" customHeight="1">
      <c r="A15" s="159" t="s">
        <v>54</v>
      </c>
      <c r="B15" s="34" t="s">
        <v>30</v>
      </c>
      <c r="C15" s="34" t="s">
        <v>30</v>
      </c>
      <c r="D15" s="34" t="s">
        <v>30</v>
      </c>
      <c r="E15" s="97"/>
    </row>
    <row r="16" spans="1:5" ht="18" customHeight="1">
      <c r="A16" s="18" t="s">
        <v>10</v>
      </c>
      <c r="B16" s="162">
        <v>196.9</v>
      </c>
      <c r="C16" s="163">
        <v>14</v>
      </c>
      <c r="D16" s="163">
        <v>0</v>
      </c>
      <c r="E16" s="97"/>
    </row>
    <row r="17" spans="1:7" ht="18" customHeight="1">
      <c r="A17" s="18" t="s">
        <v>11</v>
      </c>
      <c r="B17" s="162">
        <v>-196.9</v>
      </c>
      <c r="C17" s="163">
        <v>-14</v>
      </c>
      <c r="D17" s="163">
        <v>-50.35</v>
      </c>
      <c r="E17" s="97"/>
    </row>
    <row r="18" spans="1:7" ht="18" customHeight="1">
      <c r="A18" s="18" t="s">
        <v>12</v>
      </c>
      <c r="B18" s="162">
        <v>14</v>
      </c>
      <c r="C18" s="163">
        <v>0</v>
      </c>
      <c r="D18" s="164" t="s">
        <v>30</v>
      </c>
    </row>
    <row r="19" spans="1:7" ht="18" customHeight="1">
      <c r="A19" s="169" t="s">
        <v>13</v>
      </c>
      <c r="B19" s="170">
        <v>14</v>
      </c>
      <c r="C19" s="171">
        <v>0</v>
      </c>
      <c r="D19" s="171">
        <f>D16+D17</f>
        <v>-50.35</v>
      </c>
    </row>
    <row r="20" spans="1:7">
      <c r="A20" s="10" t="s">
        <v>28</v>
      </c>
      <c r="C20" s="11"/>
    </row>
    <row r="21" spans="1:7">
      <c r="A21" s="10" t="s">
        <v>83</v>
      </c>
      <c r="C21" s="11"/>
    </row>
    <row r="22" spans="1:7" ht="25.5" customHeight="1">
      <c r="A22" s="9" t="s">
        <v>0</v>
      </c>
      <c r="B22" s="98"/>
      <c r="C22" s="98"/>
      <c r="D22" s="98"/>
      <c r="E22" s="98"/>
      <c r="F22" s="98"/>
      <c r="G22" s="98"/>
    </row>
    <row r="23" spans="1:7" ht="15">
      <c r="A23" s="5"/>
      <c r="B23" s="98"/>
      <c r="C23" s="98"/>
      <c r="D23" s="98"/>
      <c r="E23" s="98"/>
      <c r="F23" s="98"/>
      <c r="G23" s="98"/>
    </row>
    <row r="24" spans="1:7" ht="15">
      <c r="A24" s="4"/>
      <c r="B24" s="98"/>
      <c r="C24" s="98"/>
      <c r="D24" s="98"/>
      <c r="E24" s="98"/>
      <c r="F24" s="98"/>
      <c r="G24" s="98"/>
    </row>
    <row r="25" spans="1:7" ht="15">
      <c r="B25" s="98"/>
      <c r="C25" s="98"/>
      <c r="D25" s="98"/>
      <c r="E25" s="98"/>
      <c r="F25" s="98"/>
      <c r="G25" s="98"/>
    </row>
    <row r="26" spans="1:7" ht="15">
      <c r="B26" s="98"/>
      <c r="C26" s="98"/>
    </row>
    <row r="27" spans="1:7" ht="15">
      <c r="B27" s="98"/>
      <c r="C27" s="98"/>
    </row>
    <row r="28" spans="1:7" ht="15">
      <c r="B28" s="98"/>
      <c r="C28" s="98"/>
      <c r="E28" s="2"/>
    </row>
  </sheetData>
  <hyperlinks>
    <hyperlink ref="A22" location="Contents!A1" display="Return to Contents" xr:uid="{00000000-0004-0000-0300-000001000000}"/>
  </hyperlinks>
  <pageMargins left="0.7" right="0.7" top="0.75" bottom="0.75" header="0.3" footer="0.3"/>
  <pageSetup paperSize="9" scale="84" orientation="portrait" r:id="rId1"/>
  <colBreaks count="1" manualBreakCount="1">
    <brk id="7"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54E8-1BF3-4A89-8830-82920E92666C}">
  <dimension ref="A1:N45"/>
  <sheetViews>
    <sheetView showGridLines="0" workbookViewId="0"/>
  </sheetViews>
  <sheetFormatPr defaultColWidth="9.140625" defaultRowHeight="14.25"/>
  <cols>
    <col min="1" max="1" width="35.85546875" style="64" customWidth="1"/>
    <col min="2" max="6" width="10.7109375" style="64" customWidth="1"/>
    <col min="7" max="12" width="9.140625" style="64"/>
    <col min="13" max="13" width="44.85546875" style="64" customWidth="1"/>
    <col min="14" max="16384" width="9.140625" style="64"/>
  </cols>
  <sheetData>
    <row r="1" spans="1:10" s="63" customFormat="1" ht="15">
      <c r="A1" s="157" t="s">
        <v>144</v>
      </c>
    </row>
    <row r="2" spans="1:10">
      <c r="A2" s="12" t="s">
        <v>45</v>
      </c>
    </row>
    <row r="3" spans="1:10">
      <c r="A3" s="12" t="s">
        <v>132</v>
      </c>
    </row>
    <row r="4" spans="1:10" s="12" customFormat="1" ht="17.45" customHeight="1"/>
    <row r="5" spans="1:10" s="12" customFormat="1" ht="23.1" customHeight="1">
      <c r="A5" s="65"/>
      <c r="B5" s="65"/>
      <c r="C5" s="65"/>
      <c r="D5" s="65"/>
      <c r="E5" s="65"/>
      <c r="F5" s="65"/>
    </row>
    <row r="6" spans="1:10" s="12" customFormat="1" ht="23.1" customHeight="1">
      <c r="A6" s="65"/>
      <c r="B6" s="65"/>
      <c r="C6" s="65"/>
      <c r="D6" s="65"/>
      <c r="E6" s="65"/>
      <c r="F6" s="65"/>
    </row>
    <row r="7" spans="1:10" s="12" customFormat="1" ht="23.1" customHeight="1">
      <c r="A7" s="65"/>
      <c r="B7" s="65"/>
      <c r="C7" s="65"/>
      <c r="D7" s="65"/>
      <c r="E7" s="65"/>
      <c r="F7" s="65"/>
    </row>
    <row r="8" spans="1:10" s="12" customFormat="1" ht="23.1" customHeight="1">
      <c r="A8" s="65"/>
      <c r="B8" s="65"/>
      <c r="C8" s="65"/>
      <c r="D8" s="65"/>
      <c r="E8" s="65"/>
      <c r="F8" s="65"/>
    </row>
    <row r="9" spans="1:10" s="12" customFormat="1" ht="23.1" customHeight="1">
      <c r="A9" s="65"/>
      <c r="B9" s="65"/>
      <c r="C9" s="65"/>
      <c r="D9" s="65"/>
      <c r="E9" s="65"/>
      <c r="F9" s="65"/>
    </row>
    <row r="10" spans="1:10" s="12" customFormat="1" ht="23.1" customHeight="1">
      <c r="A10" s="65"/>
      <c r="B10" s="65"/>
      <c r="C10" s="65"/>
      <c r="D10" s="65"/>
      <c r="E10" s="65"/>
      <c r="F10" s="65"/>
      <c r="J10" s="64"/>
    </row>
    <row r="11" spans="1:10" s="12" customFormat="1" ht="23.1" customHeight="1">
      <c r="A11" s="65"/>
      <c r="B11" s="65"/>
      <c r="C11" s="65"/>
      <c r="D11" s="65"/>
      <c r="E11" s="65"/>
      <c r="F11" s="65"/>
    </row>
    <row r="12" spans="1:10">
      <c r="G12" s="12"/>
      <c r="H12" s="12"/>
    </row>
    <row r="13" spans="1:10">
      <c r="G13" s="12"/>
      <c r="H13" s="12"/>
    </row>
    <row r="14" spans="1:10">
      <c r="G14" s="12"/>
      <c r="H14" s="12"/>
    </row>
    <row r="15" spans="1:10">
      <c r="G15" s="12"/>
      <c r="H15" s="12"/>
    </row>
    <row r="16" spans="1:10">
      <c r="G16" s="12"/>
      <c r="H16" s="12"/>
    </row>
    <row r="18" spans="1:7" ht="18" customHeight="1">
      <c r="A18" s="28" t="s">
        <v>7</v>
      </c>
      <c r="B18" s="29" t="s">
        <v>60</v>
      </c>
      <c r="D18" s="12"/>
      <c r="E18" s="12"/>
    </row>
    <row r="19" spans="1:7" ht="18" customHeight="1">
      <c r="A19" s="66" t="s">
        <v>74</v>
      </c>
      <c r="B19" s="20">
        <v>43320.927120930435</v>
      </c>
      <c r="C19" s="67"/>
      <c r="D19" s="67"/>
      <c r="E19" s="67"/>
      <c r="F19" s="67"/>
      <c r="G19" s="148"/>
    </row>
    <row r="20" spans="1:7" ht="18" customHeight="1">
      <c r="A20" s="18" t="s">
        <v>27</v>
      </c>
      <c r="B20" s="19">
        <v>830.7650000000001</v>
      </c>
      <c r="D20" s="12"/>
      <c r="E20" s="12"/>
    </row>
    <row r="21" spans="1:7" ht="18" customHeight="1">
      <c r="A21" s="18" t="s">
        <v>93</v>
      </c>
      <c r="B21" s="19">
        <v>831.14164855863419</v>
      </c>
      <c r="D21" s="12"/>
      <c r="E21" s="12"/>
    </row>
    <row r="22" spans="1:7" ht="18" customHeight="1">
      <c r="A22" s="18" t="s">
        <v>34</v>
      </c>
      <c r="B22" s="19">
        <v>266.74440752884641</v>
      </c>
      <c r="D22" s="12"/>
      <c r="E22" s="12"/>
    </row>
    <row r="23" spans="1:7" ht="18" customHeight="1">
      <c r="A23" s="18" t="s">
        <v>32</v>
      </c>
      <c r="B23" s="19">
        <v>278.8739680511294</v>
      </c>
    </row>
    <row r="24" spans="1:7" ht="18" customHeight="1">
      <c r="A24" s="18" t="s">
        <v>61</v>
      </c>
      <c r="B24" s="19">
        <v>-279</v>
      </c>
    </row>
    <row r="25" spans="1:7" ht="18" customHeight="1">
      <c r="A25" s="18" t="s">
        <v>58</v>
      </c>
      <c r="B25" s="19">
        <v>-258.50704446382474</v>
      </c>
    </row>
    <row r="26" spans="1:7" ht="18" customHeight="1">
      <c r="A26" s="99" t="s">
        <v>75</v>
      </c>
      <c r="B26" s="100">
        <v>44990.945100605219</v>
      </c>
      <c r="D26" s="193"/>
    </row>
    <row r="27" spans="1:7">
      <c r="A27" s="87" t="s">
        <v>28</v>
      </c>
    </row>
    <row r="28" spans="1:7" ht="25.5" customHeight="1">
      <c r="A28" s="59" t="s">
        <v>0</v>
      </c>
    </row>
    <row r="30" spans="1:7" s="173" customFormat="1"/>
    <row r="31" spans="1:7" s="173" customFormat="1">
      <c r="A31" s="173" t="s">
        <v>135</v>
      </c>
    </row>
    <row r="32" spans="1:7" s="177" customFormat="1" ht="15">
      <c r="A32" s="185" t="s">
        <v>7</v>
      </c>
      <c r="B32" s="186" t="s">
        <v>94</v>
      </c>
      <c r="C32" s="186" t="s">
        <v>95</v>
      </c>
      <c r="D32" s="186" t="s">
        <v>96</v>
      </c>
      <c r="E32" s="186" t="s">
        <v>97</v>
      </c>
    </row>
    <row r="33" spans="1:14" s="177" customFormat="1" ht="15" customHeight="1">
      <c r="A33" s="178" t="s">
        <v>101</v>
      </c>
      <c r="B33" s="179">
        <f t="shared" ref="B33:B39" si="0">F33</f>
        <v>44990.945100605219</v>
      </c>
      <c r="C33" s="179">
        <f>F33</f>
        <v>44990.945100605219</v>
      </c>
      <c r="D33" s="179"/>
      <c r="E33" s="179"/>
      <c r="F33" s="187">
        <f>B26</f>
        <v>44990.945100605219</v>
      </c>
      <c r="I33" s="188"/>
    </row>
    <row r="34" spans="1:14" s="177" customFormat="1" ht="15" customHeight="1">
      <c r="A34" s="183" t="s">
        <v>102</v>
      </c>
      <c r="B34" s="179">
        <f t="shared" si="0"/>
        <v>-258.50704446382474</v>
      </c>
      <c r="C34" s="179">
        <f>C35+B34</f>
        <v>44990.945100605211</v>
      </c>
      <c r="D34" s="179"/>
      <c r="E34" s="179">
        <f>ABS(F34)</f>
        <v>258.50704446382474</v>
      </c>
      <c r="F34" s="187">
        <f>B25</f>
        <v>-258.50704446382474</v>
      </c>
      <c r="H34" s="183"/>
      <c r="I34" s="188">
        <f>C35+B35</f>
        <v>44970.452145069037</v>
      </c>
    </row>
    <row r="35" spans="1:14" s="177" customFormat="1" ht="15" customHeight="1">
      <c r="A35" s="183" t="s">
        <v>103</v>
      </c>
      <c r="B35" s="179">
        <f t="shared" si="0"/>
        <v>-279</v>
      </c>
      <c r="C35" s="179">
        <f>C36+B36+B35</f>
        <v>45249.452145069037</v>
      </c>
      <c r="D35" s="179"/>
      <c r="E35" s="179">
        <f>ABS(F35)</f>
        <v>279</v>
      </c>
      <c r="F35" s="187">
        <f>B24</f>
        <v>-279</v>
      </c>
      <c r="H35" s="183"/>
      <c r="I35" s="188">
        <f>C36+B36</f>
        <v>45528.452145069037</v>
      </c>
      <c r="N35" s="189"/>
    </row>
    <row r="36" spans="1:14" s="177" customFormat="1" ht="15" customHeight="1">
      <c r="A36" s="183" t="s">
        <v>99</v>
      </c>
      <c r="B36" s="179">
        <f t="shared" si="0"/>
        <v>278.8739680511294</v>
      </c>
      <c r="C36" s="179">
        <f>C37+B37</f>
        <v>45249.578177017909</v>
      </c>
      <c r="D36" s="179">
        <f>ABS(F36)</f>
        <v>278.8739680511294</v>
      </c>
      <c r="E36" s="179"/>
      <c r="F36" s="187">
        <f>B23</f>
        <v>278.8739680511294</v>
      </c>
      <c r="H36" s="183"/>
      <c r="I36" s="188">
        <f>C37+B37</f>
        <v>45249.578177017909</v>
      </c>
    </row>
    <row r="37" spans="1:14" s="177" customFormat="1" ht="15">
      <c r="A37" s="183" t="s">
        <v>34</v>
      </c>
      <c r="B37" s="179">
        <f t="shared" si="0"/>
        <v>266.74440752884641</v>
      </c>
      <c r="C37" s="179">
        <f>C38+B38</f>
        <v>44982.833769489065</v>
      </c>
      <c r="D37" s="179">
        <f>ABS(F37)</f>
        <v>266.74440752884641</v>
      </c>
      <c r="E37" s="179"/>
      <c r="F37" s="187">
        <f>B22</f>
        <v>266.74440752884641</v>
      </c>
      <c r="I37" s="188">
        <f>C38+B38</f>
        <v>44982.833769489065</v>
      </c>
    </row>
    <row r="38" spans="1:14" s="177" customFormat="1" ht="15">
      <c r="A38" s="183" t="s">
        <v>93</v>
      </c>
      <c r="B38" s="179">
        <f t="shared" si="0"/>
        <v>831.14164855863419</v>
      </c>
      <c r="C38" s="179">
        <f>C39+B39</f>
        <v>44151.692120930435</v>
      </c>
      <c r="D38" s="179">
        <f>ABS(F38)</f>
        <v>831.14164855863419</v>
      </c>
      <c r="E38" s="179"/>
      <c r="F38" s="187">
        <f>B21</f>
        <v>831.14164855863419</v>
      </c>
      <c r="I38" s="188">
        <f>C39+B39</f>
        <v>44151.692120930435</v>
      </c>
    </row>
    <row r="39" spans="1:14" s="177" customFormat="1" ht="15">
      <c r="A39" s="183" t="s">
        <v>104</v>
      </c>
      <c r="B39" s="179">
        <f t="shared" si="0"/>
        <v>830.7650000000001</v>
      </c>
      <c r="C39" s="179">
        <f>C40</f>
        <v>43320.927120930435</v>
      </c>
      <c r="D39" s="179">
        <f>ABS(F39)</f>
        <v>830.7650000000001</v>
      </c>
      <c r="E39" s="179"/>
      <c r="F39" s="187">
        <f>B20</f>
        <v>830.7650000000001</v>
      </c>
      <c r="I39" s="188">
        <f>I40</f>
        <v>43320.927120930435</v>
      </c>
    </row>
    <row r="40" spans="1:14" s="177" customFormat="1" ht="15">
      <c r="A40" s="178" t="s">
        <v>105</v>
      </c>
      <c r="B40" s="179">
        <f>B19</f>
        <v>43320.927120930435</v>
      </c>
      <c r="C40" s="179">
        <f>B40</f>
        <v>43320.927120930435</v>
      </c>
      <c r="D40" s="179"/>
      <c r="E40" s="179"/>
      <c r="F40" s="179">
        <v>42301</v>
      </c>
      <c r="I40" s="188">
        <f>C40</f>
        <v>43320.927120930435</v>
      </c>
    </row>
    <row r="41" spans="1:14" s="173" customFormat="1"/>
    <row r="42" spans="1:14" s="194" customFormat="1"/>
    <row r="44" spans="1:14" ht="15">
      <c r="A44" s="75"/>
      <c r="B44" s="76"/>
      <c r="C44" s="76"/>
      <c r="D44" s="76"/>
      <c r="E44" s="76"/>
      <c r="F44" s="101"/>
      <c r="G44"/>
      <c r="H44"/>
      <c r="I44" s="158"/>
    </row>
    <row r="45" spans="1:14">
      <c r="A45" s="18"/>
    </row>
  </sheetData>
  <hyperlinks>
    <hyperlink ref="A28" location="Contents!A1" display="Return to Contents" xr:uid="{1A323E57-D7DE-4F58-8774-663635CA95DD}"/>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6"/>
  <sheetViews>
    <sheetView showGridLines="0" zoomScaleNormal="100" workbookViewId="0"/>
  </sheetViews>
  <sheetFormatPr defaultColWidth="8.7109375" defaultRowHeight="15"/>
  <cols>
    <col min="1" max="1" width="23.140625" style="40" customWidth="1"/>
    <col min="2" max="2" width="13.140625" style="40" customWidth="1"/>
    <col min="3" max="4" width="13.28515625" style="40" customWidth="1"/>
    <col min="5" max="5" width="11.42578125" style="40" customWidth="1"/>
    <col min="6" max="6" width="11" style="40" customWidth="1"/>
    <col min="7" max="7" width="12.28515625" style="40" customWidth="1"/>
    <col min="8" max="8" width="11.140625" style="40" customWidth="1"/>
    <col min="9" max="16384" width="8.7109375" style="40"/>
  </cols>
  <sheetData>
    <row r="1" spans="1:4" s="38" customFormat="1">
      <c r="A1" s="102" t="s">
        <v>117</v>
      </c>
      <c r="B1" s="37"/>
      <c r="C1" s="37"/>
      <c r="D1" s="37"/>
    </row>
    <row r="2" spans="1:4">
      <c r="A2" s="12" t="s">
        <v>45</v>
      </c>
      <c r="B2" s="39"/>
      <c r="C2" s="39"/>
      <c r="D2" s="39"/>
    </row>
    <row r="3" spans="1:4">
      <c r="A3" s="12" t="s">
        <v>131</v>
      </c>
      <c r="B3" s="39"/>
      <c r="C3" s="39"/>
      <c r="D3" s="39"/>
    </row>
    <row r="4" spans="1:4">
      <c r="A4" s="12"/>
      <c r="B4" s="39"/>
      <c r="C4" s="39"/>
      <c r="D4" s="39"/>
    </row>
    <row r="5" spans="1:4">
      <c r="A5" s="12"/>
      <c r="B5" s="39"/>
      <c r="C5" s="39"/>
      <c r="D5" s="39"/>
    </row>
    <row r="6" spans="1:4">
      <c r="A6" s="12"/>
      <c r="B6" s="39"/>
      <c r="C6" s="39"/>
      <c r="D6" s="39"/>
    </row>
    <row r="7" spans="1:4">
      <c r="A7" s="12"/>
      <c r="B7" s="39"/>
      <c r="C7" s="39"/>
      <c r="D7" s="39"/>
    </row>
    <row r="8" spans="1:4">
      <c r="A8" s="12"/>
      <c r="B8" s="39"/>
      <c r="C8" s="39"/>
      <c r="D8" s="39"/>
    </row>
    <row r="9" spans="1:4">
      <c r="A9" s="12"/>
      <c r="B9" s="39"/>
      <c r="C9" s="39"/>
      <c r="D9" s="39"/>
    </row>
    <row r="10" spans="1:4">
      <c r="A10" s="12"/>
      <c r="B10" s="39"/>
      <c r="C10" s="39"/>
      <c r="D10" s="39"/>
    </row>
    <row r="11" spans="1:4">
      <c r="A11" s="12"/>
      <c r="B11" s="39"/>
      <c r="C11" s="39"/>
      <c r="D11" s="39"/>
    </row>
    <row r="12" spans="1:4">
      <c r="A12" s="12"/>
      <c r="B12" s="39"/>
      <c r="C12" s="39"/>
      <c r="D12" s="39"/>
    </row>
    <row r="13" spans="1:4">
      <c r="A13" s="12"/>
      <c r="B13" s="39"/>
      <c r="C13" s="39"/>
      <c r="D13" s="39"/>
    </row>
    <row r="14" spans="1:4">
      <c r="A14" s="12"/>
      <c r="B14" s="39"/>
      <c r="C14" s="39"/>
      <c r="D14" s="39"/>
    </row>
    <row r="15" spans="1:4">
      <c r="A15" s="12"/>
      <c r="B15" s="39"/>
      <c r="C15" s="39"/>
      <c r="D15" s="39"/>
    </row>
    <row r="16" spans="1:4">
      <c r="A16" s="12"/>
      <c r="B16" s="39"/>
      <c r="C16" s="39"/>
      <c r="D16" s="39"/>
    </row>
    <row r="17" spans="1:7">
      <c r="A17" s="12"/>
      <c r="B17" s="39"/>
      <c r="C17" s="39"/>
      <c r="D17" s="39"/>
    </row>
    <row r="18" spans="1:7">
      <c r="A18" s="12"/>
      <c r="B18" s="39"/>
      <c r="C18" s="39"/>
      <c r="D18" s="39"/>
    </row>
    <row r="19" spans="1:7">
      <c r="A19" s="12"/>
      <c r="B19" s="39"/>
      <c r="C19" s="39"/>
      <c r="D19" s="39"/>
    </row>
    <row r="20" spans="1:7" ht="18" customHeight="1">
      <c r="A20" s="22" t="s">
        <v>125</v>
      </c>
      <c r="B20" s="23" t="s">
        <v>4</v>
      </c>
      <c r="C20" s="23" t="s">
        <v>5</v>
      </c>
      <c r="D20" s="23" t="s">
        <v>8</v>
      </c>
      <c r="E20" s="23" t="s">
        <v>19</v>
      </c>
      <c r="F20" s="23" t="s">
        <v>20</v>
      </c>
      <c r="G20" s="103"/>
    </row>
    <row r="21" spans="1:7">
      <c r="A21" s="104" t="s">
        <v>46</v>
      </c>
      <c r="B21" s="105">
        <v>100</v>
      </c>
      <c r="C21" s="105">
        <v>101.7869217591423</v>
      </c>
      <c r="D21" s="106">
        <v>103.96515748825983</v>
      </c>
      <c r="E21" s="106">
        <v>106.07806652256144</v>
      </c>
      <c r="F21" s="106">
        <v>108.710540072877</v>
      </c>
      <c r="G21" s="103"/>
    </row>
    <row r="22" spans="1:7">
      <c r="A22" s="107" t="s">
        <v>47</v>
      </c>
      <c r="B22" s="108">
        <v>100</v>
      </c>
      <c r="C22" s="109">
        <v>100.25845294277869</v>
      </c>
      <c r="D22" s="109">
        <v>102.07245727580603</v>
      </c>
      <c r="E22" s="109">
        <v>102.89588601264089</v>
      </c>
      <c r="F22" s="109">
        <v>103.58815188255018</v>
      </c>
      <c r="G22" s="110"/>
    </row>
    <row r="23" spans="1:7">
      <c r="A23" s="50" t="s">
        <v>29</v>
      </c>
      <c r="B23" s="50"/>
      <c r="C23" s="50"/>
      <c r="D23" s="50"/>
      <c r="E23" s="52"/>
    </row>
    <row r="24" spans="1:7">
      <c r="A24" s="50" t="s">
        <v>148</v>
      </c>
      <c r="B24" s="50"/>
      <c r="C24" s="50"/>
      <c r="D24" s="50"/>
      <c r="E24" s="52"/>
    </row>
    <row r="25" spans="1:7">
      <c r="A25" s="200" t="s">
        <v>145</v>
      </c>
      <c r="B25" s="50"/>
      <c r="C25" s="50"/>
      <c r="D25" s="50"/>
      <c r="E25" s="52"/>
    </row>
    <row r="26" spans="1:7" s="52" customFormat="1" ht="24" customHeight="1">
      <c r="A26" s="59" t="s">
        <v>0</v>
      </c>
    </row>
  </sheetData>
  <hyperlinks>
    <hyperlink ref="A26" location="Contents!A1" display="Return to Contents" xr:uid="{00000000-0004-0000-0C00-000000000000}"/>
    <hyperlink ref="A25" r:id="rId1" display="Real amounts have been calculated adjusting nominal amounts by the most recent GDP deflators published by the OBR (November 2022)." xr:uid="{97A7815D-B7D2-4D4A-8502-F002ADCAA11C}"/>
  </hyperlinks>
  <pageMargins left="0.7" right="0.7" top="0.75" bottom="0.75" header="0.3" footer="0.3"/>
  <pageSetup paperSize="9" scale="77" orientation="portrait" horizontalDpi="300" verticalDpi="30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A40631155</value>
    </field>
    <field name="Objective-Title">
      <value order="0">Template - Chapter 2 Fiscal Overview Figures</value>
    </field>
    <field name="Objective-Description">
      <value order="0"/>
    </field>
    <field name="Objective-CreationStamp">
      <value order="0">2022-09-15T11:20:04Z</value>
    </field>
    <field name="Objective-IsApproved">
      <value order="0">false</value>
    </field>
    <field name="Objective-IsPublished">
      <value order="0">false</value>
    </field>
    <field name="Objective-DatePublished">
      <value order="0"/>
    </field>
    <field name="Objective-ModificationStamp">
      <value order="0">2022-12-15T10:12:27Z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alue>
    </field>
    <field name="Objective-Parent">
      <value order="0">Scottish Fiscal Commission: Research and Analysis - Budget: 2023-24 Forecast: 2022-2027</value>
    </field>
    <field name="Objective-State">
      <value order="0">Being Drafted</value>
    </field>
    <field name="Objective-VersionId">
      <value order="0">vA62159297</value>
    </field>
    <field name="Objective-Version">
      <value order="0">3.4</value>
    </field>
    <field name="Objective-VersionNumber">
      <value order="0">47</value>
    </field>
    <field name="Objective-VersionComment">
      <value order="0"/>
    </field>
    <field name="Objective-FileNumber">
      <value order="0">STAT/424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Contents</vt:lpstr>
      <vt:lpstr>Resource funding</vt:lpstr>
      <vt:lpstr>Figure 2.1</vt:lpstr>
      <vt:lpstr>Figure 2.2</vt:lpstr>
      <vt:lpstr>Figure 2.3</vt:lpstr>
      <vt:lpstr>Figure 2.4</vt:lpstr>
      <vt:lpstr>Figure 2.5</vt:lpstr>
      <vt:lpstr>Figure 2.6</vt:lpstr>
      <vt:lpstr>Figure 2.7</vt:lpstr>
      <vt:lpstr>Figure 2.8</vt:lpstr>
      <vt:lpstr>Figure 2.9</vt:lpstr>
      <vt:lpstr>Capital funding</vt:lpstr>
      <vt:lpstr>Figure 2.10</vt:lpstr>
      <vt:lpstr>Figure 2.11</vt:lpstr>
      <vt:lpstr>'Figure 2.1'!Print_Area</vt:lpstr>
      <vt:lpstr>'Figure 2.10'!Print_Area</vt:lpstr>
      <vt:lpstr>'Figure 2.11'!Print_Area</vt:lpstr>
      <vt:lpstr>'Figure 2.5'!Print_Area</vt:lpstr>
      <vt:lpstr>'Figure 2.7'!Print_Area</vt:lpstr>
      <vt:lpstr>'Figure 2.8'!Print_Area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Dan Khomba</cp:lastModifiedBy>
  <cp:lastPrinted>2022-12-13T14:26:14Z</cp:lastPrinted>
  <dcterms:created xsi:type="dcterms:W3CDTF">2020-04-02T13:20:57Z</dcterms:created>
  <dcterms:modified xsi:type="dcterms:W3CDTF">2022-12-15T10:50:44Z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A40631155</vt:lpwstr>
  </property>
  <property fmtid="{D5CDD505-2E9C-101B-9397-08002B2CF9AE}" pid="4" name="Objective-Title">
    <vt:lpwstr>Template - Chapter 2 Fiscal Overview Figures</vt:lpwstr>
  </property>
  <property fmtid="{D5CDD505-2E9C-101B-9397-08002B2CF9AE}" pid="5" name="Objective-Description">
    <vt:lpwstr/>
  </property>
  <property fmtid="{D5CDD505-2E9C-101B-9397-08002B2CF9AE}" pid="6" name="Objective-CreationStamp">
    <vt:filetime>2022-09-15T11:20:04Z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2022-12-15T10:12:27Z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t:lpwstr>
  </property>
  <property fmtid="{D5CDD505-2E9C-101B-9397-08002B2CF9AE}" pid="13" name="Objective-Parent">
    <vt:lpwstr>Scottish Fiscal Commission: Research and Analysis - Budget: 2023-24 Forecast: 2022-2027</vt:lpwstr>
  </property>
  <property fmtid="{D5CDD505-2E9C-101B-9397-08002B2CF9AE}" pid="14" name="Objective-State">
    <vt:lpwstr>Being Drafted</vt:lpwstr>
  </property>
  <property fmtid="{D5CDD505-2E9C-101B-9397-08002B2CF9AE}" pid="15" name="Objective-VersionId">
    <vt:lpwstr>vA62159297</vt:lpwstr>
  </property>
  <property fmtid="{D5CDD505-2E9C-101B-9397-08002B2CF9AE}" pid="16" name="Objective-Version">
    <vt:lpwstr>3.4</vt:lpwstr>
  </property>
  <property fmtid="{D5CDD505-2E9C-101B-9397-08002B2CF9AE}" pid="17" name="Objective-VersionNumber">
    <vt:r8>47</vt:r8>
  </property>
  <property fmtid="{D5CDD505-2E9C-101B-9397-08002B2CF9AE}" pid="18" name="Objective-VersionComment">
    <vt:lpwstr/>
  </property>
  <property fmtid="{D5CDD505-2E9C-101B-9397-08002B2CF9AE}" pid="19" name="Objective-FileNumber">
    <vt:lpwstr>STAT/424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